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65" windowWidth="14940" windowHeight="8985" tabRatio="816" firstSheet="1" activeTab="8"/>
  </bookViews>
  <sheets>
    <sheet name="Front Page" sheetId="1" r:id="rId1"/>
    <sheet name="Bank Accts-Sec-Bonds" sheetId="2" r:id="rId2"/>
    <sheet name="Crops-Lvstk-Vehicles" sheetId="3" r:id="rId3"/>
    <sheet name="Real Estate-Life Ins." sheetId="4" r:id="rId4"/>
    <sheet name="Loans" sheetId="5" r:id="rId5"/>
    <sheet name="Equipment" sheetId="6" r:id="rId6"/>
    <sheet name="Titled Farm Assets" sheetId="7" r:id="rId7"/>
    <sheet name="Information" sheetId="8" r:id="rId8"/>
    <sheet name="Capital Assets &amp; Sales" sheetId="9" r:id="rId9"/>
    <sheet name=" Cash Flow" sheetId="10" r:id="rId10"/>
    <sheet name="Sheet1" sheetId="11" r:id="rId11"/>
  </sheets>
  <externalReferences>
    <externalReference r:id="rId14"/>
  </externalReferences>
  <definedNames>
    <definedName name="acreage">#REF!</definedName>
    <definedName name="acreageCrop">#REF!</definedName>
    <definedName name="acreageFarm">#REF!</definedName>
    <definedName name="_xlnm.Print_Area" localSheetId="8">'Capital Assets &amp; Sales'!$B$1:$J$49</definedName>
    <definedName name="_xlnm.Print_Area" localSheetId="0">'Front Page'!$A$1:$J$79</definedName>
    <definedName name="_xlnm.Print_Area" localSheetId="4">'Loans'!$B$1:$L$61</definedName>
    <definedName name="_xlnm.Print_Area" localSheetId="3">'Real Estate-Life Ins.'!$A$1:$K$61</definedName>
    <definedName name="productAmount">'[1]PRODUCT'!$G$2:$G$302</definedName>
    <definedName name="productCost">'[1]PRODUCT'!$H$2:$H$302</definedName>
    <definedName name="productName">'[1]PRODUCT'!$D$2:$D$302</definedName>
  </definedNames>
  <calcPr fullCalcOnLoad="1"/>
</workbook>
</file>

<file path=xl/sharedStrings.xml><?xml version="1.0" encoding="utf-8"?>
<sst xmlns="http://schemas.openxmlformats.org/spreadsheetml/2006/main" count="511" uniqueCount="361">
  <si>
    <t>No .</t>
  </si>
  <si>
    <t>Avg .Wt</t>
  </si>
  <si>
    <t>$/Unit</t>
  </si>
  <si>
    <t>Value</t>
  </si>
  <si>
    <t>Hedging account</t>
  </si>
  <si>
    <t>Current Assets</t>
  </si>
  <si>
    <t>Market Value</t>
  </si>
  <si>
    <t>Balance Sheet</t>
  </si>
  <si>
    <t>Current Liabilities</t>
  </si>
  <si>
    <t>Unit</t>
  </si>
  <si>
    <t>Item</t>
  </si>
  <si>
    <t xml:space="preserve"> Quant .</t>
  </si>
  <si>
    <t>TOTAL</t>
  </si>
  <si>
    <t>Date</t>
  </si>
  <si>
    <t>bu.</t>
  </si>
  <si>
    <t>Cash investment in growing crops :</t>
  </si>
  <si>
    <t>Crop</t>
  </si>
  <si>
    <t>Acres</t>
  </si>
  <si>
    <t>$/Ac .</t>
  </si>
  <si>
    <t>Description</t>
  </si>
  <si>
    <t>No of shares</t>
  </si>
  <si>
    <t xml:space="preserve"> or face value</t>
  </si>
  <si>
    <t xml:space="preserve"> Acquired</t>
  </si>
  <si>
    <t>Percent</t>
  </si>
  <si>
    <t xml:space="preserve"> Owned</t>
  </si>
  <si>
    <t>Per Unit</t>
  </si>
  <si>
    <t>Total</t>
  </si>
  <si>
    <t xml:space="preserve">     Cost or basis</t>
  </si>
  <si>
    <t xml:space="preserve">    Current Market Value</t>
  </si>
  <si>
    <t>Quantity</t>
  </si>
  <si>
    <t>$Value</t>
  </si>
  <si>
    <t>Make &amp; Model</t>
  </si>
  <si>
    <t>Year</t>
  </si>
  <si>
    <t>Labor</t>
  </si>
  <si>
    <t>Repairs</t>
  </si>
  <si>
    <t>Storage</t>
  </si>
  <si>
    <t>Other</t>
  </si>
  <si>
    <t>Feed &amp; Seed</t>
  </si>
  <si>
    <t>Fer &amp; Chemical</t>
  </si>
  <si>
    <t>Fuel &amp; Oil</t>
  </si>
  <si>
    <t>Mach Hire</t>
  </si>
  <si>
    <t>Notes payable within 12 months</t>
  </si>
  <si>
    <t>(to whom,maturity,purpose)</t>
  </si>
  <si>
    <t>Medical &amp; Other</t>
  </si>
  <si>
    <t>Principal portion of longer term debts</t>
  </si>
  <si>
    <t>To Whom</t>
  </si>
  <si>
    <t>Purpose and/or Security</t>
  </si>
  <si>
    <t>Interest Rate</t>
  </si>
  <si>
    <t>Accrued Interest</t>
  </si>
  <si>
    <t>Current Principal Balance</t>
  </si>
  <si>
    <t>INTERMEDIATE</t>
  </si>
  <si>
    <t>LONG TERM</t>
  </si>
  <si>
    <t>Farm Real</t>
  </si>
  <si>
    <t>Estate</t>
  </si>
  <si>
    <t>Mortgages</t>
  </si>
  <si>
    <t>Land</t>
  </si>
  <si>
    <t>Contracts</t>
  </si>
  <si>
    <t>Non-Farm Real</t>
  </si>
  <si>
    <t>Est. Mortgages</t>
  </si>
  <si>
    <t>Principal Due within 12 months</t>
  </si>
  <si>
    <t>Principal Due Beyond 12 months</t>
  </si>
  <si>
    <t xml:space="preserve"> . . . . Intermediate</t>
  </si>
  <si>
    <t xml:space="preserve"> . . . . Long Term</t>
  </si>
  <si>
    <t>Other (including relatives)</t>
  </si>
  <si>
    <t>Accrued rents &amp; Lease payments</t>
  </si>
  <si>
    <t>. . . . . . . . . . . . . . . . . . . . . .. . . . . . . . . . . .</t>
  </si>
  <si>
    <t>Prepaid Expenses</t>
  </si>
  <si>
    <t>. . . . . . . . . . . . . . . . . . . . . .. . .</t>
  </si>
  <si>
    <t>TOTAL CURRENT ASSETS</t>
  </si>
  <si>
    <t>TOTAL CURRENT LIABILITIES</t>
  </si>
  <si>
    <t>(Principal due beyond 12 months)</t>
  </si>
  <si>
    <t>Insurance Company</t>
  </si>
  <si>
    <t>Beneficiary</t>
  </si>
  <si>
    <t>Share</t>
  </si>
  <si>
    <t>Crops &amp; Feed on hand</t>
  </si>
  <si>
    <t xml:space="preserve">Supplies </t>
  </si>
  <si>
    <t>. . . . . . . . . . . . . . . . . . . . . . . . . .</t>
  </si>
  <si>
    <t>NO.</t>
  </si>
  <si>
    <t>YEAR</t>
  </si>
  <si>
    <t>MODEL DESCRIPTION</t>
  </si>
  <si>
    <t>SHARE</t>
  </si>
  <si>
    <t>VALUE</t>
  </si>
  <si>
    <t>OWNED:</t>
  </si>
  <si>
    <t>Title Held in Name of</t>
  </si>
  <si>
    <t>Date Acquired</t>
  </si>
  <si>
    <t>Cost or Basis</t>
  </si>
  <si>
    <t>Accumulated Depreciation</t>
  </si>
  <si>
    <t>Book Value</t>
  </si>
  <si>
    <t>Percent Owned</t>
  </si>
  <si>
    <t>Estimated     Mkt Value</t>
  </si>
  <si>
    <t>Estimated      Mkt. Value</t>
  </si>
  <si>
    <t>TOTAL ASSETS</t>
  </si>
  <si>
    <t>TOTAL INTERMEDIATE ASSETS</t>
  </si>
  <si>
    <t>TOTAL INTERMEDIATE LIABILITIES</t>
  </si>
  <si>
    <t>Mortgage on farm real estate</t>
  </si>
  <si>
    <t>Mortgage on non-farm real estate</t>
  </si>
  <si>
    <t>TOTAL LONG TERM LIABILITIES</t>
  </si>
  <si>
    <t>TOTAL LIABILITIES</t>
  </si>
  <si>
    <t>NET WORTH</t>
  </si>
  <si>
    <t>TOTAL LIABILITIES AND NET WORTH</t>
  </si>
  <si>
    <t>Land contracts</t>
  </si>
  <si>
    <t>Corn</t>
  </si>
  <si>
    <t xml:space="preserve"> </t>
  </si>
  <si>
    <t>Soybeans</t>
  </si>
  <si>
    <t>MARKET</t>
  </si>
  <si>
    <t xml:space="preserve">                                                                 FARM PLANTING PROGRAM</t>
  </si>
  <si>
    <t>Number of acres you are farming:</t>
  </si>
  <si>
    <t>Number of acres owned:</t>
  </si>
  <si>
    <t>Number of acres cash rented:</t>
  </si>
  <si>
    <t>Number of acres share rented:</t>
  </si>
  <si>
    <t>Actual/</t>
  </si>
  <si>
    <t>My</t>
  </si>
  <si>
    <t>X</t>
  </si>
  <si>
    <t>Actual</t>
  </si>
  <si>
    <t>Minus Bu</t>
  </si>
  <si>
    <t>Expected</t>
  </si>
  <si>
    <t xml:space="preserve"> =</t>
  </si>
  <si>
    <t xml:space="preserve">Gross </t>
  </si>
  <si>
    <t>Yield</t>
  </si>
  <si>
    <t>for feed</t>
  </si>
  <si>
    <t>Price</t>
  </si>
  <si>
    <t>Income</t>
  </si>
  <si>
    <t>Wheat</t>
  </si>
  <si>
    <t>Hay</t>
  </si>
  <si>
    <t>Ex. Silage, Oats, etc</t>
  </si>
  <si>
    <t>Crop Insurance</t>
  </si>
  <si>
    <t>Coverage %</t>
  </si>
  <si>
    <t>Hail Coverage $/A</t>
  </si>
  <si>
    <t>50-90%</t>
  </si>
  <si>
    <t>Policy Type</t>
  </si>
  <si>
    <t>Address:</t>
  </si>
  <si>
    <t>As Of:</t>
  </si>
  <si>
    <t>Cell Phone:</t>
  </si>
  <si>
    <t>Home Phone:</t>
  </si>
  <si>
    <t>$/Acre</t>
  </si>
  <si>
    <t>Notes &amp; accounts receivable (good)</t>
  </si>
  <si>
    <t>Livestock &amp; poultry to be sold :</t>
  </si>
  <si>
    <t>Owner</t>
  </si>
  <si>
    <t>Cash Value</t>
  </si>
  <si>
    <t>Company</t>
  </si>
  <si>
    <t>Equipment Loans</t>
  </si>
  <si>
    <t>Equipment</t>
  </si>
  <si>
    <t>Loans</t>
  </si>
  <si>
    <t>Auto</t>
  </si>
  <si>
    <t>Auto Loans</t>
  </si>
  <si>
    <t>Long Term Assets</t>
  </si>
  <si>
    <t>TOTAL LONG TERM ASSETS</t>
  </si>
  <si>
    <t>Cash Rent</t>
  </si>
  <si>
    <t>Operating</t>
  </si>
  <si>
    <t>Signature:</t>
  </si>
  <si>
    <t>Date:</t>
  </si>
  <si>
    <t>Type</t>
  </si>
  <si>
    <t>Bank Name</t>
  </si>
  <si>
    <t>Acct #</t>
  </si>
  <si>
    <t>From Whom</t>
  </si>
  <si>
    <t>Due</t>
  </si>
  <si>
    <t>Checking</t>
  </si>
  <si>
    <t>Savings</t>
  </si>
  <si>
    <t>Ages of dependents</t>
  </si>
  <si>
    <t>Your DOB</t>
  </si>
  <si>
    <t>Other/Life insurance policy loans</t>
  </si>
  <si>
    <t>Other/Life Ins</t>
  </si>
  <si>
    <t>Species</t>
  </si>
  <si>
    <t>Payment Amount</t>
  </si>
  <si>
    <t>Email Address</t>
  </si>
  <si>
    <t>Farm Name</t>
  </si>
  <si>
    <t>Legal Descript</t>
  </si>
  <si>
    <t># Payments per year</t>
  </si>
  <si>
    <r>
      <t xml:space="preserve"> </t>
    </r>
    <r>
      <rPr>
        <sz val="15"/>
        <rFont val="Arial Black"/>
        <family val="2"/>
      </rPr>
      <t>Financial Statement</t>
    </r>
  </si>
  <si>
    <t>DEBT/WORTH RATIO</t>
  </si>
  <si>
    <t>CURRENT RATIO</t>
  </si>
  <si>
    <t>CASH INCOME                              MONTH:</t>
  </si>
  <si>
    <t>JANUARY</t>
  </si>
  <si>
    <t>FEBRUARY</t>
  </si>
  <si>
    <t>MARCH</t>
  </si>
  <si>
    <t xml:space="preserve">APRIL </t>
  </si>
  <si>
    <t>MAY</t>
  </si>
  <si>
    <t>JUNE</t>
  </si>
  <si>
    <t>JULY</t>
  </si>
  <si>
    <t>AUGUST</t>
  </si>
  <si>
    <t>SEPTEMBER</t>
  </si>
  <si>
    <t>OCTOBER</t>
  </si>
  <si>
    <t>NOVEMBER</t>
  </si>
  <si>
    <t>DECEMBER</t>
  </si>
  <si>
    <t>TOTALS</t>
  </si>
  <si>
    <t xml:space="preserve">                               Cash on Hand</t>
  </si>
  <si>
    <t>2. Feeder Livestock and Livestock Products</t>
  </si>
  <si>
    <t>3. Government Payments</t>
  </si>
  <si>
    <t>5. TOTAL OPERATING RECEIPTS</t>
  </si>
  <si>
    <t>INCOME FROM SALE CAPITAL ITEMS</t>
  </si>
  <si>
    <t>6. Breeding Livestock</t>
  </si>
  <si>
    <t>7. Machinery Equipment</t>
  </si>
  <si>
    <t>9. TOTAL CAPITAL SALES</t>
  </si>
  <si>
    <t>10.                              TOTAL INCOME (5-9)</t>
  </si>
  <si>
    <t>CASH EXPENSES</t>
  </si>
  <si>
    <t>11. Hired Labor</t>
  </si>
  <si>
    <t>12. Fertilizers and Lime</t>
  </si>
  <si>
    <t>13. Spray Materials and Chemicals</t>
  </si>
  <si>
    <t>14. Seed and Treatment</t>
  </si>
  <si>
    <t>15. Taxes-Real and Personal</t>
  </si>
  <si>
    <t>16. Insurance</t>
  </si>
  <si>
    <t>18. Auto (Farm Share)</t>
  </si>
  <si>
    <t>19. Fuel and Oil</t>
  </si>
  <si>
    <t>20. Machinery or Custom Hire</t>
  </si>
  <si>
    <t>21. Freight and Trucking</t>
  </si>
  <si>
    <t>22. Machinery Repairs</t>
  </si>
  <si>
    <t>23. Other Repairs</t>
  </si>
  <si>
    <t>24. Utilities (Farm Share)</t>
  </si>
  <si>
    <t>25. Rent and Leases</t>
  </si>
  <si>
    <t>26. Livestock Expenses</t>
  </si>
  <si>
    <t>27. Purchases Feeds</t>
  </si>
  <si>
    <t>28. Purchased Feeder Stock</t>
  </si>
  <si>
    <t>29. Legal Fees</t>
  </si>
  <si>
    <t>31. TOTAL OPERATING EXPENSES</t>
  </si>
  <si>
    <t>CAPITAL EXPENDITURES (SCHEDULE C)</t>
  </si>
  <si>
    <t>32. Breeding Stock</t>
  </si>
  <si>
    <t>33. Machinery and Equipment</t>
  </si>
  <si>
    <t>34. Buildings, Fences, Tile, Etc.</t>
  </si>
  <si>
    <t>36. TOTAL CAPITAL EXPENDITURES</t>
  </si>
  <si>
    <t>37.                      TOTAL EXPENSES (31-36)</t>
  </si>
  <si>
    <t>Off Farm Income</t>
  </si>
  <si>
    <t>DEBT REPAYMENT SCHEDULE</t>
  </si>
  <si>
    <t>BALANCE</t>
  </si>
  <si>
    <t>INT RATE</t>
  </si>
  <si>
    <t>MATURITY</t>
  </si>
  <si>
    <t>INCOME BASED ON:</t>
  </si>
  <si>
    <t>AC CORN</t>
  </si>
  <si>
    <t>COMPANY</t>
  </si>
  <si>
    <t>COLLATERAL</t>
  </si>
  <si>
    <t>AC BEANS</t>
  </si>
  <si>
    <t>AC WHEAT</t>
  </si>
  <si>
    <t>Insurance Company/Agent:</t>
  </si>
  <si>
    <t xml:space="preserve">Crop Insurance Company: </t>
  </si>
  <si>
    <t>Farm RE other than crop land:</t>
  </si>
  <si>
    <t>Amount</t>
  </si>
  <si>
    <t>Schedule 1 - Cash-Checking-Savings-CD's</t>
  </si>
  <si>
    <t>Schedule 2 - Notes &amp; Accounts Receivables</t>
  </si>
  <si>
    <t>Schedule 3 - Stocks-Bonds-Securities</t>
  </si>
  <si>
    <t>3a - MARKETABLE</t>
  </si>
  <si>
    <t>Schedule 4- Crops &amp; Feed On Hand</t>
  </si>
  <si>
    <t>Schedule 5- Cash investment in growing crops</t>
  </si>
  <si>
    <t>Schedule 6- Livestock to be Sold</t>
  </si>
  <si>
    <t>Schedule 7 - Breeding Livestock</t>
  </si>
  <si>
    <t xml:space="preserve">SCHEDULE 8 -- SUPPLIES      </t>
  </si>
  <si>
    <t>SCHEDULE 9 -- PERSONAL &amp; RECREATIONAL VEHICLES</t>
  </si>
  <si>
    <t>SCHEDULE 10 -- FARM REAL ESTATE</t>
  </si>
  <si>
    <t>SCHEDULE 11 -- NON-FARM REAL ESTATE</t>
  </si>
  <si>
    <t>SCHEDULE 12 -LIFE INSURANCE</t>
  </si>
  <si>
    <t>SCHEDULE 14 -- INTERMEDIATE AND LONG TERM LIABILITIES</t>
  </si>
  <si>
    <t xml:space="preserve">           Schedule 15 - Accounts Payable</t>
  </si>
  <si>
    <t>Cash (on hand)or in checking (Sch.1)</t>
  </si>
  <si>
    <t>Marketable bonds &amp;securities (Sch .3a)</t>
  </si>
  <si>
    <t>Notes &amp; accounts receivable (Sch. 2)</t>
  </si>
  <si>
    <t>….See Schedule 6</t>
  </si>
  <si>
    <t>…..See Schedule 4</t>
  </si>
  <si>
    <t>…..See Schedule 5</t>
  </si>
  <si>
    <t>…. See Schedule 8</t>
  </si>
  <si>
    <t>Breeding stock (Sch .7)</t>
  </si>
  <si>
    <t>Retirement accounts (Sch.13)</t>
  </si>
  <si>
    <t>Cash value of life insurance (Sch .12)</t>
  </si>
  <si>
    <t>Securities not readily mktable (Sch .3b)</t>
  </si>
  <si>
    <t>Personal &amp; Recreational vehicles (Sch .9)</t>
  </si>
  <si>
    <t>Farm real estate (Sch .10):</t>
  </si>
  <si>
    <t>Non-farm real estate (Sch .11)</t>
  </si>
  <si>
    <t>Accounts payable (Sch.15)</t>
  </si>
  <si>
    <t>Operating Loans (Sch. 14)</t>
  </si>
  <si>
    <t>due within 12 months (Sch .14):</t>
  </si>
  <si>
    <t>Estimated accrued interest (Sch.14)</t>
  </si>
  <si>
    <t>Intermediate Liabilities (See Schedule  14)</t>
  </si>
  <si>
    <t>Long Term Liabilities (See Schedule 14)</t>
  </si>
  <si>
    <t>Owner/Face Value</t>
  </si>
  <si>
    <t>CD</t>
  </si>
  <si>
    <t>SSN#</t>
  </si>
  <si>
    <t>Fuel</t>
  </si>
  <si>
    <t>Oil</t>
  </si>
  <si>
    <t>Fertilizer</t>
  </si>
  <si>
    <t>Chemicals</t>
  </si>
  <si>
    <t>38. Family and Living Expenses (Schedule D)</t>
  </si>
  <si>
    <t>41. Accumulated Borrowings (                   )</t>
  </si>
  <si>
    <t>39. *Repayment Other Loans</t>
  </si>
  <si>
    <t>40. **Cash Position (Line 10-37-38-39)</t>
  </si>
  <si>
    <t>1. Crops</t>
  </si>
  <si>
    <t>Intermediate Assets</t>
  </si>
  <si>
    <t>PAYMT DATE</t>
  </si>
  <si>
    <t>SCHEDULE 17-MACHINERY &amp; EQUIPMENT</t>
  </si>
  <si>
    <t>Machinery &amp; Equipment (Sch .17):</t>
  </si>
  <si>
    <t>PAYMENTS</t>
  </si>
  <si>
    <t>Options (RO, HRO,YA)</t>
  </si>
  <si>
    <t>Total Annual Cash Rents</t>
  </si>
  <si>
    <t>Average Cash Rent Paid per Acre</t>
  </si>
  <si>
    <t>Contracts &amp; notes receivable:</t>
  </si>
  <si>
    <t>Farm Assets</t>
  </si>
  <si>
    <t>Breeding Livestock (Excluding Raised Livestock</t>
  </si>
  <si>
    <t>Machinery and Equipment</t>
  </si>
  <si>
    <t>Titled Vehicles</t>
  </si>
  <si>
    <t>Buildings and Improvements</t>
  </si>
  <si>
    <t xml:space="preserve">Personal Assets </t>
  </si>
  <si>
    <t>Stocks and Bonds</t>
  </si>
  <si>
    <t>Household Furnishings and Appliances</t>
  </si>
  <si>
    <t>Personal Vehicles</t>
  </si>
  <si>
    <t>Cash Value of Life Insurance</t>
  </si>
  <si>
    <t>Retirement Accounts</t>
  </si>
  <si>
    <t xml:space="preserve">Personal Business Investment </t>
  </si>
  <si>
    <t xml:space="preserve">Personal Real Estate </t>
  </si>
  <si>
    <t>Captial Distributions, dividends, gifts given</t>
  </si>
  <si>
    <t>Income and Social Security Tax</t>
  </si>
  <si>
    <t>Family Living Expense</t>
  </si>
  <si>
    <t>Nonfarm Income</t>
  </si>
  <si>
    <t xml:space="preserve">3b - NOT READILY MARKETABLE-ANNUITIES </t>
  </si>
  <si>
    <t>Avg Wt</t>
  </si>
  <si>
    <t>SCHEDULE 13 - RETIREMENT ACCOUNTS-IRA's, 401K, ETC</t>
  </si>
  <si>
    <t>SCHEDULE 18-TITLED FARM ASSETS-SEMIS, TRAILERS, ETC</t>
  </si>
  <si>
    <t>Equipment Grand Total</t>
  </si>
  <si>
    <t>Titled Farm Assets (Sch. 18)</t>
  </si>
  <si>
    <t>Revolving Credit Card Debt (Sch. 16)</t>
  </si>
  <si>
    <t>Inheritances, Gifts Received</t>
  </si>
  <si>
    <t>SCHEDULE 17-MACHINERY &amp; EQUIPMENT CONTINUED</t>
  </si>
  <si>
    <t xml:space="preserve"> Spouse DOB</t>
  </si>
  <si>
    <t>Livestock Species</t>
  </si>
  <si>
    <t>Head</t>
  </si>
  <si>
    <t>Weight</t>
  </si>
  <si>
    <t>Name:</t>
  </si>
  <si>
    <t>Name</t>
  </si>
  <si>
    <t>Machinery, Titled Vehicles, tiling, land, etc</t>
  </si>
  <si>
    <t>Estimated Date</t>
  </si>
  <si>
    <t>-</t>
  </si>
  <si>
    <t>My Expense</t>
  </si>
  <si>
    <t>=</t>
  </si>
  <si>
    <t xml:space="preserve"> Bu</t>
  </si>
  <si>
    <t>Gross</t>
  </si>
  <si>
    <t xml:space="preserve">Expected </t>
  </si>
  <si>
    <t>Expenses</t>
  </si>
  <si>
    <t>Are you a guarantor on other obligations not listed in the above schedules? If so:</t>
  </si>
  <si>
    <t>To Whom:</t>
  </si>
  <si>
    <t>Secured? (Y/N) If yes, by what?</t>
  </si>
  <si>
    <t>Sch 16 - Rev. Credit Card Debt</t>
  </si>
  <si>
    <t>Principal Bal.</t>
  </si>
  <si>
    <t>Note Amount</t>
  </si>
  <si>
    <t>Unlimited or Limited, if limited, what is the obligated $ amount?</t>
  </si>
  <si>
    <t xml:space="preserve"> Contingent Liabilities </t>
  </si>
  <si>
    <t>Available Cashflow</t>
  </si>
  <si>
    <t>Capital Purchases ($)</t>
  </si>
  <si>
    <t>Capital Sales ($)</t>
  </si>
  <si>
    <t xml:space="preserve">Capital Sales ($) </t>
  </si>
  <si>
    <t>17. *Line of Credit Interest</t>
  </si>
  <si>
    <t>P&amp;I ANNUAL</t>
  </si>
  <si>
    <t>RP, RPHPE, YP, AYP, ARP,ARPHPE</t>
  </si>
  <si>
    <t>Amount ($)</t>
  </si>
  <si>
    <t>Seed</t>
  </si>
  <si>
    <t>Date Last Payment Made</t>
  </si>
  <si>
    <t>ton</t>
  </si>
  <si>
    <t xml:space="preserve">
This information and the information provided on all accompanying financial statements and schedules is provided for the purpose of obtaining credit for the Applicant(s) or for the purpose of Applicant(s) guaranteeing credit for others. Applicant(s) acknowledge that representations made in this Statement will be relied on by Creditor in its decision to grant such credit. This Statement is true and correct in every detail and accurately represents the financial condition of the applicant(s) on the date given below. You are authorized to make all inquiries you deem necessary to verify the accuracy of the information contained herein and to determine the creditworthiness of the undersigned. Applicant(s) will promptly notify Creditor of any subsequent changes which would affect the accuracy of this Statement. Creditor is further authorized to answer any questions about creditors credit experience with Applicant(s). Applicant(s) are aware that any knowing or willful false statements regarding the value of the above property for purposes of influencing the actions of Creditor can be a violation of federal law 18 U.S.C. sec. 1014 and may result in a fine or imprisonment or both.
In addition, each individual signing below authorizes the Creditor to check their individual credit account and employment history and have a credit reporting agency prepare a credit report on them.
By signing below, each representative of the Applicant declares that he/she has read and understands the statement above.  The Applicant(s) also acknowledge that the financial statement templates and formulas can become corrupted and the bank is not liable for any errors or omissions.    
</t>
  </si>
  <si>
    <t>This information and the information provided on all accompanying financial statements and schedules is provided for the purpose of obtaining credit for the Applicant(s) or for the purpose of Applicant(s) guaranteeing credit for others. Applicant(s) acknowledge that representations made in this Statement will be relied on by Creditor in its decision to grant such credit. This Statement is true and correct in every detail and accurately represents the financial condition of the applicant(s) on the date given below. You are authorized to make all inquiries you deem necessary to verify the accuracy of the information contained herein and to determine the creditworthiness of the undersigned. Applicant(s) will promptly notify Creditor of any subsequent changes which would affect the accuracy of this Statement. Creditor is further authorized to answer any questions about creditors credit experience with Applicant(s). Applicant(s) are aware that any knowing or willful false statements regarding the value of the above property for purposes of influencing the actions of Creditor can be a violation of federal law 18 U.S.C. sec. 1014 and may result in a fine or imprisonment or both.
In addition, each individual signing below authorizes the Creditor to check their individual credit account and employment history and have a credit reporting agency prepare a credit report on them.
By signing below, each representative of the Applicant declares that he/she has read and understands the statement above.  The Applicant(s) also acknowledge that the financial statement templates and formulas can become corrupted and the bank is not liable for any errors or omissions.</t>
  </si>
  <si>
    <t>First Merchants Bank</t>
  </si>
  <si>
    <t>Recent Year Actual Crop Production</t>
  </si>
  <si>
    <t>Next Year Projected Crop Production</t>
  </si>
  <si>
    <t>Planned Capital Asset Purchases and Sales for Upcoming Year</t>
  </si>
  <si>
    <t>Capital Asset Purchases and Sales for this past year</t>
  </si>
  <si>
    <t>Please list projected purchases and sales for projected borrowing needs for the upcoming year.</t>
  </si>
  <si>
    <t xml:space="preserve"> (please list actual purchases and sales this past year:Machinery, Titled Vehicles, tiling, land, etc)</t>
  </si>
  <si>
    <t xml:space="preserve"> Livestock Production Projection</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</si>
</sst>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mm/dd/yy"/>
    <numFmt numFmtId="167" formatCode="0.00000"/>
    <numFmt numFmtId="168" formatCode="&quot;Yes&quot;;&quot;Yes&quot;;&quot;No&quot;"/>
    <numFmt numFmtId="169" formatCode="&quot;True&quot;;&quot;True&quot;;&quot;False&quot;"/>
    <numFmt numFmtId="170" formatCode="&quot;On&quot;;&quot;On&quot;;&quot;Off&quot;"/>
    <numFmt numFmtId="171" formatCode="&quot;$&quot;#,##0.000_);[Red]\(&quot;$&quot;#,##0.000\)"/>
    <numFmt numFmtId="172" formatCode="0.0000"/>
    <numFmt numFmtId="173" formatCode="0.0"/>
    <numFmt numFmtId="174" formatCode="d\-mmm\-yyyy"/>
    <numFmt numFmtId="175" formatCode="[$-409]dddd\,\ mmmm\ dd\,\ yyyy"/>
    <numFmt numFmtId="176" formatCode="[$-409]mmmm\ d\,\ yyyy;@"/>
    <numFmt numFmtId="177" formatCode="m/d;@"/>
    <numFmt numFmtId="178" formatCode="m/d/yy;@"/>
    <numFmt numFmtId="179" formatCode="0.000%"/>
    <numFmt numFmtId="180" formatCode="#,##0.00;[Red]#,##0.00"/>
    <numFmt numFmtId="181" formatCode="[$-409]h:mm:ss\ AM/PM"/>
    <numFmt numFmtId="182" formatCode="00000"/>
    <numFmt numFmtId="183" formatCode="&quot;$&quot;#,##0.00;[Red]&quot;$&quot;#,##0.00"/>
    <numFmt numFmtId="184" formatCode="000\-00\-0000"/>
    <numFmt numFmtId="185" formatCode="[&lt;=9999999]###\-####;\(###\)\ ###\-####"/>
    <numFmt numFmtId="186" formatCode="[$-409]d\-mmm\-yy;@"/>
    <numFmt numFmtId="187" formatCode="[$€-2]\ #,##0.00_);[Red]\([$€-2]\ #,##0.00\)"/>
  </numFmts>
  <fonts count="55">
    <font>
      <sz val="10"/>
      <name val="Arial"/>
      <family val="0"/>
    </font>
    <font>
      <b/>
      <sz val="10"/>
      <name val="Arial"/>
      <family val="2"/>
    </font>
    <font>
      <sz val="9"/>
      <color indexed="8"/>
      <name val="Arial"/>
      <family val="2"/>
    </font>
    <font>
      <b/>
      <sz val="12"/>
      <name val="Arial"/>
      <family val="2"/>
    </font>
    <font>
      <u val="single"/>
      <sz val="10"/>
      <name val="Arial"/>
      <family val="0"/>
    </font>
    <font>
      <b/>
      <u val="single"/>
      <sz val="12"/>
      <name val="Arial"/>
      <family val="2"/>
    </font>
    <font>
      <sz val="9"/>
      <name val="Arial"/>
      <family val="0"/>
    </font>
    <font>
      <u val="single"/>
      <sz val="9"/>
      <name val="Arial"/>
      <family val="0"/>
    </font>
    <font>
      <b/>
      <sz val="11"/>
      <name val="Arial"/>
      <family val="2"/>
    </font>
    <font>
      <b/>
      <u val="single"/>
      <sz val="11"/>
      <name val="Arial"/>
      <family val="2"/>
    </font>
    <font>
      <b/>
      <sz val="9"/>
      <name val="Arial"/>
      <family val="2"/>
    </font>
    <font>
      <b/>
      <u val="single"/>
      <sz val="10"/>
      <name val="Arial"/>
      <family val="2"/>
    </font>
    <font>
      <sz val="12"/>
      <name val="Arial"/>
      <family val="0"/>
    </font>
    <font>
      <sz val="15"/>
      <color indexed="51"/>
      <name val="Arial Black"/>
      <family val="2"/>
    </font>
    <font>
      <sz val="15"/>
      <name val="Arial Black"/>
      <family val="2"/>
    </font>
    <font>
      <sz val="8"/>
      <name val="Arial"/>
      <family val="0"/>
    </font>
    <font>
      <u val="single"/>
      <sz val="10"/>
      <color indexed="12"/>
      <name val="Arial"/>
      <family val="0"/>
    </font>
    <font>
      <u val="single"/>
      <sz val="10"/>
      <color indexed="36"/>
      <name val="Arial"/>
      <family val="0"/>
    </font>
    <font>
      <u val="single"/>
      <sz val="8"/>
      <color indexed="12"/>
      <name val="Arial"/>
      <family val="0"/>
    </font>
    <font>
      <b/>
      <i/>
      <sz val="9.5"/>
      <name val="Arial"/>
      <family val="2"/>
    </font>
    <font>
      <i/>
      <sz val="10"/>
      <name val="Arial"/>
      <family val="2"/>
    </font>
    <font>
      <sz val="10"/>
      <color indexed="8"/>
      <name val="Arial Narrow"/>
      <family val="2"/>
    </font>
    <font>
      <sz val="10"/>
      <color indexed="9"/>
      <name val="Arial Narrow"/>
      <family val="2"/>
    </font>
    <font>
      <sz val="10"/>
      <color indexed="20"/>
      <name val="Arial Narrow"/>
      <family val="2"/>
    </font>
    <font>
      <b/>
      <sz val="10"/>
      <color indexed="52"/>
      <name val="Arial Narrow"/>
      <family val="2"/>
    </font>
    <font>
      <b/>
      <sz val="10"/>
      <color indexed="9"/>
      <name val="Arial Narrow"/>
      <family val="2"/>
    </font>
    <font>
      <i/>
      <sz val="10"/>
      <color indexed="23"/>
      <name val="Arial Narrow"/>
      <family val="2"/>
    </font>
    <font>
      <sz val="10"/>
      <color indexed="17"/>
      <name val="Arial Narrow"/>
      <family val="2"/>
    </font>
    <font>
      <b/>
      <sz val="15"/>
      <color indexed="56"/>
      <name val="Arial Narrow"/>
      <family val="2"/>
    </font>
    <font>
      <b/>
      <sz val="13"/>
      <color indexed="56"/>
      <name val="Arial Narrow"/>
      <family val="2"/>
    </font>
    <font>
      <b/>
      <sz val="11"/>
      <color indexed="56"/>
      <name val="Arial Narrow"/>
      <family val="2"/>
    </font>
    <font>
      <sz val="10"/>
      <color indexed="62"/>
      <name val="Arial Narrow"/>
      <family val="2"/>
    </font>
    <font>
      <sz val="10"/>
      <color indexed="52"/>
      <name val="Arial Narrow"/>
      <family val="2"/>
    </font>
    <font>
      <sz val="10"/>
      <color indexed="60"/>
      <name val="Arial Narrow"/>
      <family val="2"/>
    </font>
    <font>
      <b/>
      <sz val="10"/>
      <color indexed="63"/>
      <name val="Arial Narrow"/>
      <family val="2"/>
    </font>
    <font>
      <b/>
      <sz val="18"/>
      <color indexed="56"/>
      <name val="Cambria"/>
      <family val="2"/>
    </font>
    <font>
      <b/>
      <sz val="10"/>
      <color indexed="8"/>
      <name val="Arial Narrow"/>
      <family val="2"/>
    </font>
    <font>
      <sz val="10"/>
      <color indexed="10"/>
      <name val="Arial Narrow"/>
      <family val="2"/>
    </font>
    <font>
      <sz val="10"/>
      <color theme="1"/>
      <name val="Arial Narrow"/>
      <family val="2"/>
    </font>
    <font>
      <sz val="10"/>
      <color theme="0"/>
      <name val="Arial Narrow"/>
      <family val="2"/>
    </font>
    <font>
      <sz val="10"/>
      <color rgb="FF9C0006"/>
      <name val="Arial Narrow"/>
      <family val="2"/>
    </font>
    <font>
      <b/>
      <sz val="10"/>
      <color rgb="FFFA7D00"/>
      <name val="Arial Narrow"/>
      <family val="2"/>
    </font>
    <font>
      <b/>
      <sz val="10"/>
      <color theme="0"/>
      <name val="Arial Narrow"/>
      <family val="2"/>
    </font>
    <font>
      <i/>
      <sz val="10"/>
      <color rgb="FF7F7F7F"/>
      <name val="Arial Narrow"/>
      <family val="2"/>
    </font>
    <font>
      <sz val="10"/>
      <color rgb="FF006100"/>
      <name val="Arial Narrow"/>
      <family val="2"/>
    </font>
    <font>
      <b/>
      <sz val="15"/>
      <color theme="3"/>
      <name val="Arial Narrow"/>
      <family val="2"/>
    </font>
    <font>
      <b/>
      <sz val="13"/>
      <color theme="3"/>
      <name val="Arial Narrow"/>
      <family val="2"/>
    </font>
    <font>
      <b/>
      <sz val="11"/>
      <color theme="3"/>
      <name val="Arial Narrow"/>
      <family val="2"/>
    </font>
    <font>
      <sz val="10"/>
      <color rgb="FF3F3F76"/>
      <name val="Arial Narrow"/>
      <family val="2"/>
    </font>
    <font>
      <sz val="10"/>
      <color rgb="FFFA7D00"/>
      <name val="Arial Narrow"/>
      <family val="2"/>
    </font>
    <font>
      <sz val="10"/>
      <color rgb="FF9C6500"/>
      <name val="Arial Narrow"/>
      <family val="2"/>
    </font>
    <font>
      <b/>
      <sz val="10"/>
      <color rgb="FF3F3F3F"/>
      <name val="Arial Narrow"/>
      <family val="2"/>
    </font>
    <font>
      <b/>
      <sz val="18"/>
      <color theme="3"/>
      <name val="Cambria"/>
      <family val="2"/>
    </font>
    <font>
      <b/>
      <sz val="10"/>
      <color theme="1"/>
      <name val="Arial Narrow"/>
      <family val="2"/>
    </font>
    <font>
      <sz val="10"/>
      <color rgb="FFFF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style="medium"/>
      <right>
        <color indexed="63"/>
      </right>
      <top style="thin"/>
      <bottom style="thin"/>
    </border>
    <border>
      <left>
        <color indexed="63"/>
      </left>
      <right style="medium"/>
      <top style="thin"/>
      <bottom style="thin"/>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medium"/>
      <right style="thin"/>
      <top style="thin"/>
      <bottom style="thin"/>
    </border>
    <border>
      <left style="thin"/>
      <right style="medium"/>
      <top style="thin"/>
      <bottom style="thin"/>
    </border>
    <border>
      <left style="medium"/>
      <right>
        <color indexed="63"/>
      </right>
      <top>
        <color indexed="63"/>
      </top>
      <bottom style="thin"/>
    </border>
    <border>
      <left style="medium"/>
      <right>
        <color indexed="63"/>
      </right>
      <top style="thin"/>
      <bottom style="medium"/>
    </border>
    <border>
      <left style="medium"/>
      <right style="thin"/>
      <top style="thin"/>
      <bottom style="medium"/>
    </border>
    <border>
      <left style="thin"/>
      <right>
        <color indexed="63"/>
      </right>
      <top style="thin"/>
      <bottom style="thin"/>
    </border>
    <border>
      <left>
        <color indexed="63"/>
      </left>
      <right style="thin"/>
      <top style="thin"/>
      <bottom style="thin"/>
    </border>
    <border>
      <left style="medium"/>
      <right style="thin"/>
      <top>
        <color indexed="63"/>
      </top>
      <bottom style="thin"/>
    </border>
    <border>
      <left>
        <color indexed="63"/>
      </left>
      <right>
        <color indexed="63"/>
      </right>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double"/>
    </border>
    <border>
      <left style="thin"/>
      <right style="thin"/>
      <top style="thin"/>
      <bottom>
        <color indexed="63"/>
      </bottom>
    </border>
    <border>
      <left>
        <color indexed="63"/>
      </left>
      <right>
        <color indexed="63"/>
      </right>
      <top>
        <color indexed="63"/>
      </top>
      <bottom style="thin"/>
    </border>
    <border>
      <left>
        <color indexed="63"/>
      </left>
      <right style="medium"/>
      <top style="medium"/>
      <bottom style="thin"/>
    </border>
    <border>
      <left>
        <color indexed="63"/>
      </left>
      <right style="medium"/>
      <top style="thin"/>
      <bottom>
        <color indexed="63"/>
      </bottom>
    </border>
    <border>
      <left>
        <color indexed="63"/>
      </left>
      <right>
        <color indexed="63"/>
      </right>
      <top style="thin"/>
      <bottom style="medium"/>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00">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0" xfId="0" applyBorder="1" applyAlignment="1" quotePrefix="1">
      <alignment horizontal="center"/>
    </xf>
    <xf numFmtId="0" fontId="0" fillId="0" borderId="14" xfId="0" applyBorder="1" applyAlignment="1">
      <alignment/>
    </xf>
    <xf numFmtId="0" fontId="0" fillId="0" borderId="0" xfId="0" applyAlignment="1">
      <alignment/>
    </xf>
    <xf numFmtId="165" fontId="0" fillId="0" borderId="0" xfId="0" applyNumberFormat="1" applyAlignment="1">
      <alignment/>
    </xf>
    <xf numFmtId="0" fontId="0" fillId="0" borderId="15" xfId="0" applyBorder="1" applyAlignment="1">
      <alignment/>
    </xf>
    <xf numFmtId="166" fontId="0" fillId="0" borderId="0" xfId="0" applyNumberFormat="1" applyAlignment="1">
      <alignment/>
    </xf>
    <xf numFmtId="166" fontId="0" fillId="0" borderId="0" xfId="0" applyNumberFormat="1" applyBorder="1" applyAlignment="1">
      <alignment/>
    </xf>
    <xf numFmtId="164" fontId="0" fillId="0" borderId="0" xfId="0" applyNumberFormat="1" applyAlignment="1" applyProtection="1">
      <alignment/>
      <protection locked="0"/>
    </xf>
    <xf numFmtId="0" fontId="0" fillId="0" borderId="0" xfId="0" applyAlignment="1" applyProtection="1">
      <alignment/>
      <protection locked="0"/>
    </xf>
    <xf numFmtId="165" fontId="0" fillId="0" borderId="0" xfId="0" applyNumberFormat="1" applyAlignment="1" applyProtection="1">
      <alignment/>
      <protection locked="0"/>
    </xf>
    <xf numFmtId="0" fontId="0" fillId="0" borderId="0" xfId="0" applyFill="1" applyAlignment="1">
      <alignment/>
    </xf>
    <xf numFmtId="0" fontId="0" fillId="0" borderId="16" xfId="0" applyFill="1" applyBorder="1" applyAlignment="1" applyProtection="1">
      <alignment/>
      <protection locked="0"/>
    </xf>
    <xf numFmtId="164" fontId="0" fillId="0" borderId="16" xfId="0" applyNumberFormat="1" applyFill="1" applyBorder="1" applyAlignment="1" applyProtection="1">
      <alignment/>
      <protection locked="0"/>
    </xf>
    <xf numFmtId="0" fontId="0" fillId="0" borderId="0" xfId="0" applyFill="1" applyBorder="1" applyAlignment="1">
      <alignment/>
    </xf>
    <xf numFmtId="0" fontId="0" fillId="0" borderId="0" xfId="0" applyFill="1" applyBorder="1" applyAlignment="1" applyProtection="1">
      <alignment/>
      <protection locked="0"/>
    </xf>
    <xf numFmtId="164" fontId="0" fillId="0" borderId="0" xfId="0" applyNumberFormat="1" applyFill="1" applyBorder="1" applyAlignment="1" applyProtection="1">
      <alignment/>
      <protection locked="0"/>
    </xf>
    <xf numFmtId="165" fontId="0" fillId="0" borderId="0" xfId="0" applyNumberFormat="1" applyBorder="1" applyAlignment="1">
      <alignment/>
    </xf>
    <xf numFmtId="0" fontId="0" fillId="0" borderId="0" xfId="0" applyNumberFormat="1" applyAlignment="1">
      <alignment/>
    </xf>
    <xf numFmtId="164" fontId="0" fillId="0" borderId="0" xfId="0" applyNumberFormat="1" applyFill="1" applyBorder="1" applyAlignment="1">
      <alignment/>
    </xf>
    <xf numFmtId="165" fontId="0" fillId="0" borderId="0" xfId="0" applyNumberFormat="1" applyFill="1" applyBorder="1" applyAlignment="1" applyProtection="1">
      <alignment/>
      <protection locked="0"/>
    </xf>
    <xf numFmtId="165" fontId="0" fillId="0" borderId="0" xfId="0" applyNumberFormat="1" applyFill="1" applyAlignment="1">
      <alignment/>
    </xf>
    <xf numFmtId="165" fontId="0" fillId="0" borderId="16" xfId="0" applyNumberFormat="1" applyFill="1" applyBorder="1" applyAlignment="1" applyProtection="1">
      <alignment/>
      <protection locked="0"/>
    </xf>
    <xf numFmtId="166" fontId="0" fillId="0" borderId="16" xfId="0" applyNumberFormat="1" applyFill="1" applyBorder="1" applyAlignment="1" applyProtection="1">
      <alignment/>
      <protection locked="0"/>
    </xf>
    <xf numFmtId="0" fontId="0" fillId="0" borderId="16" xfId="0" applyBorder="1" applyAlignment="1" applyProtection="1">
      <alignment/>
      <protection locked="0"/>
    </xf>
    <xf numFmtId="165" fontId="0" fillId="0" borderId="16" xfId="0" applyNumberFormat="1" applyBorder="1" applyAlignment="1" applyProtection="1">
      <alignment/>
      <protection locked="0"/>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5" fontId="0" fillId="0" borderId="0" xfId="0" applyNumberFormat="1" applyAlignment="1" applyProtection="1">
      <alignment/>
      <protection locked="0"/>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165" fontId="0" fillId="0" borderId="25" xfId="0" applyNumberFormat="1" applyFill="1" applyBorder="1" applyAlignment="1" applyProtection="1">
      <alignment/>
      <protection locked="0"/>
    </xf>
    <xf numFmtId="165" fontId="0" fillId="0" borderId="26" xfId="0" applyNumberFormat="1" applyFill="1" applyBorder="1" applyAlignment="1" applyProtection="1">
      <alignment/>
      <protection locked="0"/>
    </xf>
    <xf numFmtId="165" fontId="0" fillId="0" borderId="27" xfId="0" applyNumberFormat="1" applyFill="1" applyBorder="1" applyAlignment="1" applyProtection="1">
      <alignment/>
      <protection locked="0"/>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5" fontId="0" fillId="0" borderId="21" xfId="0" applyNumberFormat="1" applyFill="1" applyBorder="1" applyAlignment="1" applyProtection="1">
      <alignment/>
      <protection locked="0"/>
    </xf>
    <xf numFmtId="0" fontId="0" fillId="0" borderId="24" xfId="0" applyFill="1" applyBorder="1" applyAlignment="1">
      <alignment/>
    </xf>
    <xf numFmtId="0" fontId="0" fillId="0" borderId="13" xfId="0" applyFill="1" applyBorder="1" applyAlignment="1">
      <alignment/>
    </xf>
    <xf numFmtId="0" fontId="0" fillId="0" borderId="24" xfId="0" applyFill="1" applyBorder="1" applyAlignment="1" applyProtection="1">
      <alignment/>
      <protection locked="0"/>
    </xf>
    <xf numFmtId="165" fontId="0" fillId="0" borderId="13" xfId="0" applyNumberFormat="1" applyFill="1" applyBorder="1" applyAlignment="1">
      <alignment/>
    </xf>
    <xf numFmtId="0" fontId="0" fillId="0" borderId="24" xfId="0" applyFont="1" applyBorder="1" applyAlignment="1">
      <alignment/>
    </xf>
    <xf numFmtId="164" fontId="0" fillId="0" borderId="10" xfId="0" applyNumberFormat="1" applyFill="1" applyBorder="1" applyAlignment="1">
      <alignment/>
    </xf>
    <xf numFmtId="165" fontId="0" fillId="0" borderId="14" xfId="0" applyNumberFormat="1" applyFill="1" applyBorder="1" applyAlignment="1">
      <alignment/>
    </xf>
    <xf numFmtId="166" fontId="0" fillId="0" borderId="0" xfId="0" applyNumberFormat="1" applyFill="1" applyAlignment="1">
      <alignment/>
    </xf>
    <xf numFmtId="164" fontId="0" fillId="0" borderId="16" xfId="0" applyNumberFormat="1" applyBorder="1" applyAlignment="1" applyProtection="1">
      <alignment/>
      <protection locked="0"/>
    </xf>
    <xf numFmtId="14" fontId="0" fillId="0" borderId="16" xfId="0" applyNumberFormat="1" applyBorder="1" applyAlignment="1" applyProtection="1">
      <alignment/>
      <protection locked="0"/>
    </xf>
    <xf numFmtId="165" fontId="0" fillId="0" borderId="0" xfId="0" applyNumberFormat="1" applyAlignment="1" applyProtection="1">
      <alignment/>
      <protection/>
    </xf>
    <xf numFmtId="165" fontId="0" fillId="0" borderId="16" xfId="0" applyNumberFormat="1" applyFill="1" applyBorder="1" applyAlignment="1" applyProtection="1">
      <alignment/>
      <protection/>
    </xf>
    <xf numFmtId="165" fontId="0" fillId="0" borderId="0" xfId="0" applyNumberFormat="1" applyBorder="1" applyAlignment="1" applyProtection="1">
      <alignment/>
      <protection locked="0"/>
    </xf>
    <xf numFmtId="14" fontId="0" fillId="0" borderId="0" xfId="0" applyNumberFormat="1" applyAlignment="1">
      <alignment/>
    </xf>
    <xf numFmtId="14" fontId="0" fillId="0" borderId="0" xfId="0" applyNumberFormat="1" applyAlignment="1" applyProtection="1">
      <alignment/>
      <protection locked="0"/>
    </xf>
    <xf numFmtId="166" fontId="0" fillId="0" borderId="0" xfId="0" applyNumberFormat="1" applyAlignment="1" applyProtection="1">
      <alignment/>
      <protection locked="0"/>
    </xf>
    <xf numFmtId="14" fontId="0" fillId="0" borderId="0" xfId="0" applyNumberFormat="1" applyAlignment="1">
      <alignment vertical="center" wrapText="1"/>
    </xf>
    <xf numFmtId="0" fontId="0" fillId="0" borderId="0" xfId="0" applyAlignment="1">
      <alignment vertical="center" wrapText="1"/>
    </xf>
    <xf numFmtId="1" fontId="0" fillId="33" borderId="0" xfId="0" applyNumberFormat="1" applyFill="1" applyAlignment="1">
      <alignment/>
    </xf>
    <xf numFmtId="1" fontId="0" fillId="33" borderId="0" xfId="0" applyNumberFormat="1" applyFill="1" applyAlignment="1" applyProtection="1">
      <alignment/>
      <protection/>
    </xf>
    <xf numFmtId="0" fontId="0" fillId="33" borderId="10" xfId="0" applyFill="1" applyBorder="1" applyAlignment="1">
      <alignment/>
    </xf>
    <xf numFmtId="14" fontId="0" fillId="0" borderId="19" xfId="0" applyNumberFormat="1" applyBorder="1" applyAlignment="1" applyProtection="1">
      <alignment/>
      <protection locked="0"/>
    </xf>
    <xf numFmtId="165" fontId="0" fillId="33" borderId="31" xfId="0" applyNumberFormat="1" applyFill="1" applyBorder="1" applyAlignment="1">
      <alignment/>
    </xf>
    <xf numFmtId="165" fontId="0" fillId="33" borderId="16" xfId="0" applyNumberFormat="1" applyFill="1" applyBorder="1" applyAlignment="1">
      <alignment/>
    </xf>
    <xf numFmtId="0" fontId="0" fillId="33" borderId="0" xfId="0" applyFill="1" applyAlignment="1">
      <alignment wrapText="1"/>
    </xf>
    <xf numFmtId="0" fontId="0" fillId="33" borderId="0" xfId="0" applyFill="1" applyAlignment="1">
      <alignment vertical="center" wrapText="1"/>
    </xf>
    <xf numFmtId="0" fontId="0" fillId="33" borderId="16" xfId="0" applyFill="1" applyBorder="1" applyAlignment="1">
      <alignment/>
    </xf>
    <xf numFmtId="0" fontId="0" fillId="33" borderId="16" xfId="0" applyFill="1" applyBorder="1" applyAlignment="1">
      <alignment horizontal="center" vertical="center" wrapText="1"/>
    </xf>
    <xf numFmtId="0" fontId="0" fillId="33" borderId="16" xfId="0" applyFill="1" applyBorder="1" applyAlignment="1">
      <alignment horizontal="center"/>
    </xf>
    <xf numFmtId="0" fontId="0" fillId="33" borderId="28" xfId="0" applyFill="1" applyBorder="1" applyAlignment="1">
      <alignment/>
    </xf>
    <xf numFmtId="0" fontId="0" fillId="33" borderId="11" xfId="0" applyFill="1" applyBorder="1" applyAlignment="1">
      <alignment/>
    </xf>
    <xf numFmtId="0" fontId="0" fillId="33" borderId="11" xfId="0" applyFill="1" applyBorder="1" applyAlignment="1">
      <alignment horizontal="center"/>
    </xf>
    <xf numFmtId="0" fontId="0" fillId="33" borderId="12" xfId="0" applyFill="1" applyBorder="1" applyAlignment="1">
      <alignment horizontal="center"/>
    </xf>
    <xf numFmtId="0" fontId="0" fillId="33" borderId="32" xfId="0" applyFill="1" applyBorder="1" applyAlignment="1">
      <alignment horizontal="left"/>
    </xf>
    <xf numFmtId="0" fontId="0" fillId="33" borderId="33" xfId="0" applyFill="1" applyBorder="1" applyAlignment="1">
      <alignment/>
    </xf>
    <xf numFmtId="0" fontId="0" fillId="33" borderId="32" xfId="0" applyFill="1" applyBorder="1" applyAlignment="1">
      <alignment/>
    </xf>
    <xf numFmtId="0" fontId="0" fillId="33" borderId="15" xfId="0" applyFill="1" applyBorder="1" applyAlignment="1">
      <alignment/>
    </xf>
    <xf numFmtId="0" fontId="0" fillId="33" borderId="10" xfId="0" applyFill="1" applyBorder="1" applyAlignment="1">
      <alignment horizontal="center"/>
    </xf>
    <xf numFmtId="0" fontId="0" fillId="33" borderId="34" xfId="0" applyFill="1" applyBorder="1" applyAlignment="1">
      <alignment horizontal="center"/>
    </xf>
    <xf numFmtId="0" fontId="0" fillId="33" borderId="35" xfId="0" applyFill="1" applyBorder="1" applyAlignment="1">
      <alignment horizontal="center"/>
    </xf>
    <xf numFmtId="0" fontId="0" fillId="33" borderId="36" xfId="0" applyFill="1" applyBorder="1" applyAlignment="1">
      <alignment horizontal="center"/>
    </xf>
    <xf numFmtId="164" fontId="0" fillId="33" borderId="16" xfId="0" applyNumberFormat="1" applyFill="1" applyBorder="1" applyAlignment="1">
      <alignment/>
    </xf>
    <xf numFmtId="164" fontId="0" fillId="33" borderId="31" xfId="0" applyNumberFormat="1" applyFill="1" applyBorder="1" applyAlignment="1">
      <alignment/>
    </xf>
    <xf numFmtId="0" fontId="0" fillId="33" borderId="31" xfId="0" applyFill="1" applyBorder="1" applyAlignment="1">
      <alignment/>
    </xf>
    <xf numFmtId="0" fontId="0" fillId="33" borderId="16" xfId="0" applyNumberFormat="1" applyFill="1" applyBorder="1" applyAlignment="1">
      <alignment horizontal="center"/>
    </xf>
    <xf numFmtId="164" fontId="0" fillId="33" borderId="16" xfId="0" applyNumberFormat="1" applyFill="1" applyBorder="1" applyAlignment="1">
      <alignment horizontal="center"/>
    </xf>
    <xf numFmtId="0" fontId="0" fillId="0" borderId="0" xfId="0" applyNumberFormat="1" applyFill="1" applyAlignment="1">
      <alignment/>
    </xf>
    <xf numFmtId="165" fontId="0" fillId="0" borderId="23" xfId="0" applyNumberFormat="1" applyFill="1" applyBorder="1" applyAlignment="1" applyProtection="1">
      <alignment/>
      <protection locked="0"/>
    </xf>
    <xf numFmtId="1" fontId="0" fillId="0" borderId="0" xfId="0" applyNumberFormat="1" applyFill="1" applyAlignment="1">
      <alignment/>
    </xf>
    <xf numFmtId="5" fontId="0" fillId="0" borderId="0" xfId="0" applyNumberFormat="1" applyFill="1" applyBorder="1" applyAlignment="1">
      <alignment/>
    </xf>
    <xf numFmtId="5" fontId="0" fillId="0" borderId="0" xfId="0" applyNumberFormat="1" applyBorder="1" applyAlignment="1">
      <alignment/>
    </xf>
    <xf numFmtId="1" fontId="0" fillId="0" borderId="0" xfId="0" applyNumberFormat="1" applyFill="1" applyBorder="1" applyAlignment="1">
      <alignment/>
    </xf>
    <xf numFmtId="0" fontId="4" fillId="0" borderId="0" xfId="0" applyFont="1" applyAlignment="1">
      <alignment/>
    </xf>
    <xf numFmtId="0" fontId="0" fillId="0" borderId="0" xfId="0" applyAlignment="1">
      <alignment horizontal="right"/>
    </xf>
    <xf numFmtId="0" fontId="5" fillId="0" borderId="0" xfId="0" applyFont="1" applyAlignment="1">
      <alignment/>
    </xf>
    <xf numFmtId="0" fontId="6"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xf>
    <xf numFmtId="0" fontId="9" fillId="0" borderId="0" xfId="0" applyFont="1" applyAlignment="1">
      <alignment/>
    </xf>
    <xf numFmtId="0" fontId="1" fillId="0" borderId="0" xfId="0" applyFont="1" applyAlignment="1">
      <alignment horizontal="center"/>
    </xf>
    <xf numFmtId="0" fontId="1" fillId="0" borderId="0" xfId="0" applyFont="1" applyBorder="1" applyAlignment="1">
      <alignment horizontal="center"/>
    </xf>
    <xf numFmtId="0" fontId="3" fillId="0" borderId="0" xfId="0" applyFont="1" applyBorder="1" applyAlignment="1">
      <alignment horizontal="left"/>
    </xf>
    <xf numFmtId="0" fontId="11" fillId="0" borderId="0" xfId="0" applyFont="1" applyBorder="1" applyAlignment="1">
      <alignment horizontal="center"/>
    </xf>
    <xf numFmtId="0" fontId="0" fillId="0" borderId="16" xfId="0" applyFill="1" applyBorder="1" applyAlignment="1" applyProtection="1">
      <alignment horizontal="center"/>
      <protection locked="0"/>
    </xf>
    <xf numFmtId="178" fontId="0" fillId="0" borderId="16" xfId="0" applyNumberFormat="1" applyFill="1" applyBorder="1" applyAlignment="1" applyProtection="1">
      <alignment/>
      <protection locked="0"/>
    </xf>
    <xf numFmtId="165" fontId="1" fillId="0" borderId="0" xfId="0" applyNumberFormat="1" applyFont="1" applyAlignment="1">
      <alignment horizontal="right"/>
    </xf>
    <xf numFmtId="0" fontId="0" fillId="0" borderId="16" xfId="0" applyBorder="1" applyAlignment="1">
      <alignment/>
    </xf>
    <xf numFmtId="5" fontId="0" fillId="0" borderId="16" xfId="0" applyNumberFormat="1" applyBorder="1" applyAlignment="1" applyProtection="1">
      <alignment/>
      <protection locked="0"/>
    </xf>
    <xf numFmtId="0" fontId="0" fillId="0" borderId="37" xfId="0" applyBorder="1" applyAlignment="1" applyProtection="1">
      <alignment/>
      <protection locked="0"/>
    </xf>
    <xf numFmtId="5" fontId="0" fillId="0" borderId="37" xfId="0" applyNumberFormat="1" applyBorder="1" applyAlignment="1" applyProtection="1">
      <alignment/>
      <protection locked="0"/>
    </xf>
    <xf numFmtId="0" fontId="0" fillId="33" borderId="0" xfId="0" applyFill="1" applyBorder="1" applyAlignment="1">
      <alignment/>
    </xf>
    <xf numFmtId="5" fontId="0" fillId="33" borderId="0" xfId="0" applyNumberFormat="1" applyFill="1" applyBorder="1" applyAlignment="1">
      <alignment/>
    </xf>
    <xf numFmtId="0" fontId="11" fillId="0" borderId="0" xfId="0" applyFont="1" applyBorder="1" applyAlignment="1">
      <alignment/>
    </xf>
    <xf numFmtId="165" fontId="0" fillId="0" borderId="0" xfId="0" applyNumberFormat="1" applyFill="1" applyBorder="1" applyAlignment="1">
      <alignment/>
    </xf>
    <xf numFmtId="10" fontId="0" fillId="0" borderId="16" xfId="0" applyNumberFormat="1" applyFill="1" applyBorder="1" applyAlignment="1" applyProtection="1">
      <alignment/>
      <protection locked="0"/>
    </xf>
    <xf numFmtId="10" fontId="0" fillId="0" borderId="0" xfId="0" applyNumberFormat="1" applyFill="1" applyAlignment="1">
      <alignment/>
    </xf>
    <xf numFmtId="10" fontId="0" fillId="0" borderId="0" xfId="0" applyNumberFormat="1" applyFill="1" applyAlignment="1" applyProtection="1">
      <alignment/>
      <protection locked="0"/>
    </xf>
    <xf numFmtId="10" fontId="0" fillId="0" borderId="0" xfId="0" applyNumberFormat="1" applyAlignment="1">
      <alignment/>
    </xf>
    <xf numFmtId="10" fontId="1" fillId="0" borderId="0" xfId="0" applyNumberFormat="1" applyFont="1" applyAlignment="1">
      <alignment/>
    </xf>
    <xf numFmtId="10" fontId="0" fillId="0" borderId="16" xfId="0" applyNumberFormat="1" applyFill="1" applyBorder="1" applyAlignment="1" applyProtection="1" quotePrefix="1">
      <alignment/>
      <protection locked="0"/>
    </xf>
    <xf numFmtId="14" fontId="0" fillId="0" borderId="0" xfId="0" applyNumberFormat="1" applyBorder="1" applyAlignment="1" applyProtection="1">
      <alignment/>
      <protection locked="0"/>
    </xf>
    <xf numFmtId="0" fontId="0" fillId="33" borderId="38" xfId="0" applyFill="1" applyBorder="1" applyAlignment="1">
      <alignment horizontal="center"/>
    </xf>
    <xf numFmtId="0" fontId="0" fillId="33" borderId="39" xfId="0" applyFill="1" applyBorder="1" applyAlignment="1">
      <alignment horizontal="center"/>
    </xf>
    <xf numFmtId="0" fontId="0" fillId="0" borderId="40" xfId="0" applyFill="1" applyBorder="1" applyAlignment="1" applyProtection="1">
      <alignment/>
      <protection locked="0"/>
    </xf>
    <xf numFmtId="0" fontId="0" fillId="0" borderId="29" xfId="0" applyFill="1" applyBorder="1" applyAlignment="1" applyProtection="1">
      <alignment/>
      <protection locked="0"/>
    </xf>
    <xf numFmtId="0" fontId="0" fillId="0" borderId="41" xfId="0" applyFill="1" applyBorder="1" applyAlignment="1" applyProtection="1">
      <alignment/>
      <protection locked="0"/>
    </xf>
    <xf numFmtId="0" fontId="0" fillId="0" borderId="37" xfId="0" applyFill="1" applyBorder="1" applyAlignment="1" applyProtection="1">
      <alignment/>
      <protection locked="0"/>
    </xf>
    <xf numFmtId="0" fontId="0" fillId="0" borderId="38" xfId="0" applyFill="1" applyBorder="1" applyAlignment="1" applyProtection="1">
      <alignment/>
      <protection locked="0"/>
    </xf>
    <xf numFmtId="0" fontId="0" fillId="0" borderId="42" xfId="0" applyFill="1" applyBorder="1" applyAlignment="1" applyProtection="1">
      <alignment/>
      <protection locked="0"/>
    </xf>
    <xf numFmtId="164" fontId="0" fillId="0" borderId="37" xfId="0" applyNumberFormat="1" applyFill="1" applyBorder="1" applyAlignment="1" applyProtection="1">
      <alignment/>
      <protection locked="0"/>
    </xf>
    <xf numFmtId="0" fontId="1" fillId="0" borderId="0" xfId="0" applyFont="1" applyAlignment="1">
      <alignment/>
    </xf>
    <xf numFmtId="4" fontId="0" fillId="0" borderId="16" xfId="0" applyNumberFormat="1" applyFill="1" applyBorder="1" applyAlignment="1" applyProtection="1">
      <alignment/>
      <protection locked="0"/>
    </xf>
    <xf numFmtId="4" fontId="0" fillId="0" borderId="37" xfId="0" applyNumberFormat="1" applyFill="1" applyBorder="1" applyAlignment="1" applyProtection="1">
      <alignment/>
      <protection locked="0"/>
    </xf>
    <xf numFmtId="2" fontId="0" fillId="0" borderId="0" xfId="0" applyNumberFormat="1" applyAlignment="1">
      <alignment/>
    </xf>
    <xf numFmtId="0" fontId="0" fillId="0" borderId="0" xfId="0" applyAlignment="1" applyProtection="1">
      <alignment/>
      <protection hidden="1"/>
    </xf>
    <xf numFmtId="0" fontId="13" fillId="0" borderId="0" xfId="0" applyFont="1" applyAlignment="1">
      <alignment/>
    </xf>
    <xf numFmtId="0" fontId="0" fillId="34" borderId="43" xfId="0" applyFill="1" applyBorder="1" applyAlignment="1">
      <alignment/>
    </xf>
    <xf numFmtId="0" fontId="0" fillId="34" borderId="17" xfId="0" applyFill="1" applyBorder="1" applyAlignment="1">
      <alignment horizontal="center"/>
    </xf>
    <xf numFmtId="0" fontId="0" fillId="34" borderId="44" xfId="0" applyFill="1" applyBorder="1" applyAlignment="1">
      <alignment horizontal="center"/>
    </xf>
    <xf numFmtId="0" fontId="0" fillId="0" borderId="43" xfId="0" applyBorder="1" applyAlignment="1">
      <alignment/>
    </xf>
    <xf numFmtId="0" fontId="0" fillId="0" borderId="31" xfId="0" applyBorder="1" applyAlignment="1">
      <alignment/>
    </xf>
    <xf numFmtId="0" fontId="0" fillId="34" borderId="16" xfId="0" applyFill="1" applyBorder="1" applyAlignment="1">
      <alignment/>
    </xf>
    <xf numFmtId="0" fontId="0" fillId="34" borderId="16" xfId="0" applyFill="1" applyBorder="1" applyAlignment="1">
      <alignment horizontal="left"/>
    </xf>
    <xf numFmtId="0" fontId="6" fillId="0" borderId="0" xfId="0" applyFont="1" applyAlignment="1">
      <alignment/>
    </xf>
    <xf numFmtId="44" fontId="0" fillId="0" borderId="0" xfId="0" applyNumberFormat="1" applyAlignment="1">
      <alignment/>
    </xf>
    <xf numFmtId="0" fontId="15" fillId="0" borderId="0" xfId="0" applyFont="1" applyAlignment="1">
      <alignment horizontal="center" vertical="top"/>
    </xf>
    <xf numFmtId="165" fontId="18" fillId="0" borderId="0" xfId="53" applyNumberFormat="1" applyFont="1" applyAlignment="1" applyProtection="1">
      <alignment horizontal="center" vertical="top"/>
      <protection/>
    </xf>
    <xf numFmtId="0" fontId="0" fillId="33" borderId="45" xfId="0" applyFill="1" applyBorder="1" applyAlignment="1">
      <alignment horizontal="center"/>
    </xf>
    <xf numFmtId="0" fontId="0" fillId="33" borderId="31" xfId="0" applyFill="1" applyBorder="1" applyAlignment="1">
      <alignment horizontal="center"/>
    </xf>
    <xf numFmtId="0" fontId="0" fillId="0" borderId="0" xfId="0" applyBorder="1" applyAlignment="1" applyProtection="1">
      <alignment horizontal="center"/>
      <protection locked="0"/>
    </xf>
    <xf numFmtId="166" fontId="0" fillId="0" borderId="0" xfId="0" applyNumberFormat="1" applyBorder="1" applyAlignment="1" applyProtection="1">
      <alignment/>
      <protection locked="0"/>
    </xf>
    <xf numFmtId="0" fontId="0" fillId="0" borderId="0" xfId="0" applyBorder="1" applyAlignment="1" applyProtection="1">
      <alignment/>
      <protection locked="0"/>
    </xf>
    <xf numFmtId="164" fontId="0" fillId="0" borderId="0" xfId="0" applyNumberFormat="1" applyBorder="1" applyAlignment="1" applyProtection="1">
      <alignment/>
      <protection locked="0"/>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1" fillId="0" borderId="16" xfId="0" applyFont="1" applyBorder="1" applyAlignment="1" applyProtection="1">
      <alignment/>
      <protection locked="0"/>
    </xf>
    <xf numFmtId="165" fontId="0" fillId="0" borderId="0" xfId="0" applyNumberFormat="1" applyFill="1" applyBorder="1" applyAlignment="1" applyProtection="1">
      <alignment horizontal="center"/>
      <protection locked="0"/>
    </xf>
    <xf numFmtId="0" fontId="0" fillId="0" borderId="0" xfId="0" applyFill="1" applyAlignment="1">
      <alignment horizontal="center"/>
    </xf>
    <xf numFmtId="0" fontId="0" fillId="0" borderId="0" xfId="0" applyFill="1" applyBorder="1" applyAlignment="1">
      <alignment horizontal="center"/>
    </xf>
    <xf numFmtId="165" fontId="0" fillId="0" borderId="0" xfId="0" applyNumberFormat="1" applyFill="1" applyAlignment="1" applyProtection="1">
      <alignment/>
      <protection locked="0"/>
    </xf>
    <xf numFmtId="0" fontId="15" fillId="33" borderId="16" xfId="0" applyFont="1" applyFill="1" applyBorder="1" applyAlignment="1">
      <alignment horizontal="center" vertical="center" wrapText="1"/>
    </xf>
    <xf numFmtId="0" fontId="1" fillId="35" borderId="0" xfId="0" applyFont="1" applyFill="1" applyAlignment="1">
      <alignment/>
    </xf>
    <xf numFmtId="0" fontId="0" fillId="35" borderId="0" xfId="0" applyFill="1" applyAlignment="1">
      <alignment/>
    </xf>
    <xf numFmtId="0" fontId="0" fillId="0" borderId="15" xfId="0" applyFill="1" applyBorder="1" applyAlignment="1">
      <alignment/>
    </xf>
    <xf numFmtId="0" fontId="0" fillId="0" borderId="10" xfId="0" applyFill="1" applyBorder="1" applyAlignment="1">
      <alignment/>
    </xf>
    <xf numFmtId="2" fontId="0" fillId="0" borderId="10" xfId="0" applyNumberFormat="1" applyFill="1" applyBorder="1" applyAlignment="1">
      <alignment/>
    </xf>
    <xf numFmtId="0" fontId="0" fillId="0" borderId="0" xfId="0" applyFill="1" applyAlignment="1">
      <alignment horizontal="left"/>
    </xf>
    <xf numFmtId="165" fontId="0" fillId="35" borderId="0" xfId="0" applyNumberFormat="1" applyFill="1" applyAlignment="1">
      <alignment/>
    </xf>
    <xf numFmtId="0" fontId="1" fillId="0" borderId="0" xfId="0" applyFont="1" applyFill="1" applyAlignment="1">
      <alignment/>
    </xf>
    <xf numFmtId="4" fontId="0" fillId="0" borderId="0" xfId="0" applyNumberFormat="1" applyFill="1" applyAlignment="1">
      <alignment/>
    </xf>
    <xf numFmtId="0" fontId="0" fillId="33" borderId="0" xfId="0" applyFill="1" applyAlignment="1">
      <alignment/>
    </xf>
    <xf numFmtId="0" fontId="0" fillId="33" borderId="0" xfId="0" applyFill="1" applyAlignment="1">
      <alignment horizontal="center"/>
    </xf>
    <xf numFmtId="165" fontId="0" fillId="33" borderId="0" xfId="0" applyNumberFormat="1" applyFill="1" applyAlignment="1">
      <alignment/>
    </xf>
    <xf numFmtId="164" fontId="0" fillId="35" borderId="0" xfId="0" applyNumberFormat="1" applyFill="1" applyAlignment="1">
      <alignment/>
    </xf>
    <xf numFmtId="164" fontId="0" fillId="33" borderId="0" xfId="0" applyNumberFormat="1" applyFill="1" applyAlignment="1">
      <alignment horizontal="right"/>
    </xf>
    <xf numFmtId="166" fontId="0" fillId="35" borderId="0" xfId="0" applyNumberFormat="1" applyFill="1" applyAlignment="1">
      <alignment/>
    </xf>
    <xf numFmtId="0" fontId="0" fillId="33" borderId="0" xfId="0" applyFill="1" applyAlignment="1">
      <alignment horizontal="right"/>
    </xf>
    <xf numFmtId="0" fontId="0" fillId="33" borderId="0" xfId="0" applyNumberFormat="1" applyFill="1" applyAlignment="1">
      <alignment/>
    </xf>
    <xf numFmtId="0" fontId="0" fillId="35" borderId="32" xfId="0" applyNumberFormat="1" applyFill="1" applyBorder="1" applyAlignment="1">
      <alignment/>
    </xf>
    <xf numFmtId="0" fontId="0" fillId="35" borderId="46" xfId="0" applyFill="1" applyBorder="1" applyAlignment="1">
      <alignment/>
    </xf>
    <xf numFmtId="0" fontId="6" fillId="35" borderId="46" xfId="0" applyFont="1" applyFill="1" applyBorder="1" applyAlignment="1">
      <alignment horizontal="center"/>
    </xf>
    <xf numFmtId="0" fontId="0" fillId="35" borderId="46" xfId="0" applyFill="1" applyBorder="1" applyAlignment="1">
      <alignment horizontal="center"/>
    </xf>
    <xf numFmtId="0" fontId="0" fillId="35" borderId="33" xfId="0" applyFill="1" applyBorder="1" applyAlignment="1">
      <alignment/>
    </xf>
    <xf numFmtId="0" fontId="0" fillId="33" borderId="0" xfId="0" applyFill="1" applyBorder="1" applyAlignment="1">
      <alignment horizontal="center"/>
    </xf>
    <xf numFmtId="165" fontId="0" fillId="33" borderId="0" xfId="0" applyNumberFormat="1" applyFill="1" applyAlignment="1" applyProtection="1">
      <alignment/>
      <protection locked="0"/>
    </xf>
    <xf numFmtId="166" fontId="0" fillId="33" borderId="0" xfId="0" applyNumberFormat="1" applyFill="1" applyAlignment="1">
      <alignment vertical="center" wrapText="1"/>
    </xf>
    <xf numFmtId="164" fontId="0" fillId="33" borderId="0" xfId="0" applyNumberFormat="1" applyFill="1" applyAlignment="1" applyProtection="1">
      <alignment/>
      <protection/>
    </xf>
    <xf numFmtId="164" fontId="0" fillId="33" borderId="47" xfId="0" applyNumberFormat="1" applyFill="1" applyBorder="1" applyAlignment="1" applyProtection="1">
      <alignment/>
      <protection/>
    </xf>
    <xf numFmtId="165" fontId="0" fillId="0" borderId="48" xfId="0" applyNumberFormat="1" applyFill="1" applyBorder="1" applyAlignment="1" applyProtection="1">
      <alignment/>
      <protection/>
    </xf>
    <xf numFmtId="0" fontId="1" fillId="33" borderId="0" xfId="0" applyFont="1" applyFill="1" applyAlignment="1">
      <alignment/>
    </xf>
    <xf numFmtId="1" fontId="0" fillId="33" borderId="0" xfId="0" applyNumberFormat="1" applyFill="1" applyAlignment="1" applyProtection="1">
      <alignment/>
      <protection locked="0"/>
    </xf>
    <xf numFmtId="0" fontId="6" fillId="33" borderId="0" xfId="0" applyFont="1" applyFill="1" applyAlignment="1">
      <alignment wrapText="1"/>
    </xf>
    <xf numFmtId="4" fontId="0" fillId="0" borderId="16" xfId="0" applyNumberFormat="1" applyBorder="1" applyAlignment="1" applyProtection="1">
      <alignment/>
      <protection locked="0"/>
    </xf>
    <xf numFmtId="4" fontId="0" fillId="0" borderId="16" xfId="0" applyNumberFormat="1" applyBorder="1" applyAlignment="1">
      <alignment/>
    </xf>
    <xf numFmtId="4" fontId="0" fillId="0" borderId="49" xfId="0" applyNumberFormat="1" applyBorder="1" applyAlignment="1">
      <alignment/>
    </xf>
    <xf numFmtId="4" fontId="0" fillId="0" borderId="31" xfId="0" applyNumberFormat="1" applyBorder="1" applyAlignment="1">
      <alignment/>
    </xf>
    <xf numFmtId="4" fontId="0" fillId="0" borderId="50" xfId="0" applyNumberFormat="1" applyBorder="1" applyAlignment="1">
      <alignment/>
    </xf>
    <xf numFmtId="165" fontId="19" fillId="0" borderId="0" xfId="0" applyNumberFormat="1" applyFont="1" applyAlignment="1">
      <alignment horizontal="center"/>
    </xf>
    <xf numFmtId="0" fontId="0" fillId="0" borderId="25" xfId="0" applyBorder="1" applyAlignment="1" applyProtection="1">
      <alignment/>
      <protection locked="0"/>
    </xf>
    <xf numFmtId="0" fontId="0" fillId="0" borderId="10" xfId="0" applyBorder="1" applyAlignment="1" applyProtection="1">
      <alignment/>
      <protection locked="0"/>
    </xf>
    <xf numFmtId="0" fontId="0" fillId="0" borderId="24" xfId="0" applyBorder="1" applyAlignment="1" applyProtection="1">
      <alignment/>
      <protection locked="0"/>
    </xf>
    <xf numFmtId="5" fontId="0" fillId="0" borderId="16" xfId="0" applyNumberFormat="1" applyFill="1" applyBorder="1" applyAlignment="1" applyProtection="1">
      <alignment/>
      <protection locked="0"/>
    </xf>
    <xf numFmtId="5" fontId="0" fillId="0" borderId="37" xfId="0" applyNumberFormat="1" applyFill="1" applyBorder="1" applyAlignment="1" applyProtection="1">
      <alignment/>
      <protection locked="0"/>
    </xf>
    <xf numFmtId="16" fontId="0" fillId="0" borderId="0" xfId="0" applyNumberFormat="1" applyAlignment="1" applyProtection="1">
      <alignment/>
      <protection locked="0"/>
    </xf>
    <xf numFmtId="5" fontId="0" fillId="0" borderId="0" xfId="0" applyNumberFormat="1" applyBorder="1" applyAlignment="1" applyProtection="1">
      <alignment/>
      <protection locked="0"/>
    </xf>
    <xf numFmtId="0" fontId="4" fillId="0" borderId="0" xfId="0" applyFont="1" applyAlignment="1" applyProtection="1">
      <alignment/>
      <protection locked="0"/>
    </xf>
    <xf numFmtId="0" fontId="4" fillId="0" borderId="0" xfId="0" applyFont="1" applyFill="1" applyBorder="1" applyAlignment="1" applyProtection="1">
      <alignment horizontal="center"/>
      <protection locked="0"/>
    </xf>
    <xf numFmtId="164" fontId="4" fillId="0" borderId="0" xfId="0" applyNumberFormat="1" applyFont="1" applyFill="1" applyAlignment="1" applyProtection="1">
      <alignment/>
      <protection locked="0"/>
    </xf>
    <xf numFmtId="0" fontId="0" fillId="0" borderId="0" xfId="0" applyAlignment="1" applyProtection="1">
      <alignment horizontal="right"/>
      <protection locked="0"/>
    </xf>
    <xf numFmtId="0" fontId="4" fillId="0" borderId="0" xfId="0" applyFont="1" applyBorder="1" applyAlignment="1" applyProtection="1">
      <alignment horizontal="center"/>
      <protection locked="0"/>
    </xf>
    <xf numFmtId="0" fontId="0" fillId="0" borderId="0" xfId="0"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164" fontId="4" fillId="0" borderId="0" xfId="0" applyNumberFormat="1" applyFont="1" applyFill="1" applyBorder="1" applyAlignment="1" applyProtection="1">
      <alignment horizontal="right"/>
      <protection locked="0"/>
    </xf>
    <xf numFmtId="164" fontId="4" fillId="0" borderId="0" xfId="0" applyNumberFormat="1" applyFont="1" applyFill="1" applyAlignment="1" applyProtection="1">
      <alignment horizontal="right"/>
      <protection locked="0"/>
    </xf>
    <xf numFmtId="165" fontId="0" fillId="0" borderId="0" xfId="0" applyNumberFormat="1" applyBorder="1" applyAlignment="1" applyProtection="1">
      <alignment/>
      <protection locked="0"/>
    </xf>
    <xf numFmtId="0" fontId="0" fillId="0" borderId="0" xfId="0" applyFont="1" applyAlignment="1" applyProtection="1">
      <alignment/>
      <protection locked="0"/>
    </xf>
    <xf numFmtId="0" fontId="0" fillId="0" borderId="10" xfId="0" applyFont="1" applyFill="1" applyBorder="1" applyAlignment="1" applyProtection="1">
      <alignment/>
      <protection locked="0"/>
    </xf>
    <xf numFmtId="0" fontId="0" fillId="0" borderId="0" xfId="0" applyFill="1" applyBorder="1" applyAlignment="1" applyProtection="1">
      <alignment/>
      <protection locked="0"/>
    </xf>
    <xf numFmtId="0" fontId="4" fillId="0" borderId="10" xfId="0" applyFont="1" applyFill="1" applyBorder="1" applyAlignment="1" applyProtection="1">
      <alignment/>
      <protection locked="0"/>
    </xf>
    <xf numFmtId="0" fontId="0" fillId="0" borderId="43" xfId="0" applyBorder="1" applyAlignment="1" applyProtection="1">
      <alignment/>
      <protection locked="0"/>
    </xf>
    <xf numFmtId="0" fontId="0" fillId="0" borderId="18" xfId="0" applyBorder="1" applyAlignment="1" applyProtection="1">
      <alignment/>
      <protection locked="0"/>
    </xf>
    <xf numFmtId="0" fontId="0" fillId="0" borderId="18" xfId="0" applyBorder="1" applyAlignment="1" applyProtection="1">
      <alignment horizontal="right"/>
      <protection locked="0"/>
    </xf>
    <xf numFmtId="0" fontId="0" fillId="0" borderId="49" xfId="0" applyBorder="1" applyAlignment="1" applyProtection="1">
      <alignment horizontal="left"/>
      <protection locked="0"/>
    </xf>
    <xf numFmtId="0" fontId="0" fillId="0" borderId="16" xfId="0" applyBorder="1" applyAlignment="1" applyProtection="1">
      <alignment horizontal="left"/>
      <protection locked="0"/>
    </xf>
    <xf numFmtId="0" fontId="0" fillId="0" borderId="50" xfId="0" applyBorder="1" applyAlignment="1" applyProtection="1">
      <alignment horizontal="left"/>
      <protection locked="0"/>
    </xf>
    <xf numFmtId="0" fontId="0" fillId="0" borderId="16" xfId="0" applyBorder="1" applyAlignment="1" applyProtection="1">
      <alignment horizontal="right"/>
      <protection locked="0"/>
    </xf>
    <xf numFmtId="164" fontId="0" fillId="33" borderId="17" xfId="0" applyNumberFormat="1" applyFill="1" applyBorder="1" applyAlignment="1" applyProtection="1">
      <alignment/>
      <protection/>
    </xf>
    <xf numFmtId="165" fontId="0" fillId="0" borderId="17" xfId="0" applyNumberFormat="1" applyFill="1" applyBorder="1" applyAlignment="1" applyProtection="1">
      <alignment/>
      <protection/>
    </xf>
    <xf numFmtId="165" fontId="0" fillId="33" borderId="17" xfId="0" applyNumberFormat="1" applyFill="1" applyBorder="1" applyAlignment="1" applyProtection="1">
      <alignment/>
      <protection/>
    </xf>
    <xf numFmtId="0" fontId="0" fillId="33" borderId="17" xfId="0" applyFill="1" applyBorder="1" applyAlignment="1">
      <alignment/>
    </xf>
    <xf numFmtId="0" fontId="0" fillId="0" borderId="49" xfId="0" applyBorder="1" applyAlignment="1" applyProtection="1">
      <alignment/>
      <protection locked="0"/>
    </xf>
    <xf numFmtId="0" fontId="0" fillId="0" borderId="50" xfId="0" applyBorder="1" applyAlignment="1" applyProtection="1">
      <alignment/>
      <protection locked="0"/>
    </xf>
    <xf numFmtId="0" fontId="0" fillId="0" borderId="20" xfId="0" applyFont="1" applyBorder="1" applyAlignment="1" applyProtection="1">
      <alignment horizontal="left"/>
      <protection locked="0"/>
    </xf>
    <xf numFmtId="176" fontId="1" fillId="0" borderId="51" xfId="0" applyNumberFormat="1" applyFont="1" applyFill="1" applyBorder="1" applyAlignment="1" applyProtection="1">
      <alignment horizontal="left"/>
      <protection locked="0"/>
    </xf>
    <xf numFmtId="0" fontId="1" fillId="0" borderId="17" xfId="0" applyFont="1" applyFill="1" applyBorder="1" applyAlignment="1" applyProtection="1">
      <alignment horizontal="left"/>
      <protection locked="0"/>
    </xf>
    <xf numFmtId="0" fontId="6" fillId="33" borderId="16" xfId="0" applyFont="1" applyFill="1" applyBorder="1" applyAlignment="1">
      <alignment horizontal="center" vertical="center" wrapText="1"/>
    </xf>
    <xf numFmtId="0" fontId="6" fillId="33" borderId="0" xfId="0" applyFont="1" applyFill="1" applyAlignment="1">
      <alignment horizontal="center"/>
    </xf>
    <xf numFmtId="9" fontId="0" fillId="0" borderId="16" xfId="0" applyNumberFormat="1" applyBorder="1" applyAlignment="1" applyProtection="1">
      <alignment/>
      <protection locked="0"/>
    </xf>
    <xf numFmtId="9" fontId="4" fillId="0" borderId="0" xfId="0" applyNumberFormat="1" applyFont="1" applyFill="1" applyBorder="1" applyAlignment="1" applyProtection="1">
      <alignment horizontal="center"/>
      <protection locked="0"/>
    </xf>
    <xf numFmtId="5" fontId="0" fillId="0" borderId="16" xfId="44" applyNumberFormat="1" applyBorder="1" applyAlignment="1" applyProtection="1">
      <alignment/>
      <protection locked="0"/>
    </xf>
    <xf numFmtId="5" fontId="0" fillId="34" borderId="16" xfId="0" applyNumberFormat="1" applyFill="1" applyBorder="1" applyAlignment="1">
      <alignment/>
    </xf>
    <xf numFmtId="5" fontId="0" fillId="34" borderId="16" xfId="44" applyNumberFormat="1" applyFill="1" applyBorder="1" applyAlignment="1">
      <alignment/>
    </xf>
    <xf numFmtId="5" fontId="0" fillId="0" borderId="49" xfId="44" applyNumberFormat="1" applyBorder="1" applyAlignment="1" applyProtection="1">
      <alignment/>
      <protection locked="0"/>
    </xf>
    <xf numFmtId="5" fontId="0" fillId="34" borderId="49" xfId="44" applyNumberFormat="1" applyFill="1" applyBorder="1" applyAlignment="1">
      <alignment/>
    </xf>
    <xf numFmtId="5" fontId="0" fillId="0" borderId="31" xfId="0" applyNumberFormat="1" applyBorder="1" applyAlignment="1">
      <alignment/>
    </xf>
    <xf numFmtId="5" fontId="0" fillId="0" borderId="16" xfId="0" applyNumberFormat="1" applyBorder="1" applyAlignment="1">
      <alignment/>
    </xf>
    <xf numFmtId="5" fontId="0" fillId="0" borderId="49" xfId="0" applyNumberFormat="1" applyBorder="1" applyAlignment="1" applyProtection="1">
      <alignment/>
      <protection locked="0"/>
    </xf>
    <xf numFmtId="5" fontId="0" fillId="0" borderId="49" xfId="0" applyNumberFormat="1" applyFill="1" applyBorder="1" applyAlignment="1" applyProtection="1">
      <alignment/>
      <protection locked="0"/>
    </xf>
    <xf numFmtId="5" fontId="0" fillId="0" borderId="50" xfId="0" applyNumberFormat="1" applyBorder="1" applyAlignment="1" applyProtection="1">
      <alignment/>
      <protection locked="0"/>
    </xf>
    <xf numFmtId="5" fontId="0" fillId="0" borderId="16" xfId="44" applyNumberFormat="1" applyBorder="1" applyAlignment="1">
      <alignment/>
    </xf>
    <xf numFmtId="5" fontId="0" fillId="0" borderId="16" xfId="44" applyNumberFormat="1" applyFont="1" applyBorder="1" applyAlignment="1" applyProtection="1">
      <alignment/>
      <protection locked="0"/>
    </xf>
    <xf numFmtId="39" fontId="0" fillId="0" borderId="16" xfId="0" applyNumberFormat="1" applyBorder="1" applyAlignment="1" applyProtection="1">
      <alignment/>
      <protection locked="0"/>
    </xf>
    <xf numFmtId="14" fontId="0" fillId="0" borderId="44" xfId="0" applyNumberFormat="1" applyBorder="1" applyAlignment="1" applyProtection="1">
      <alignment/>
      <protection locked="0"/>
    </xf>
    <xf numFmtId="10" fontId="0" fillId="0" borderId="16" xfId="0" applyNumberFormat="1" applyBorder="1" applyAlignment="1" applyProtection="1">
      <alignment/>
      <protection locked="0"/>
    </xf>
    <xf numFmtId="3" fontId="0" fillId="0" borderId="0" xfId="44" applyNumberFormat="1" applyAlignment="1">
      <alignment/>
    </xf>
    <xf numFmtId="3" fontId="0" fillId="0" borderId="0" xfId="0" applyNumberFormat="1" applyAlignment="1">
      <alignment/>
    </xf>
    <xf numFmtId="9" fontId="0" fillId="0" borderId="37" xfId="0" applyNumberFormat="1" applyBorder="1" applyAlignment="1" applyProtection="1">
      <alignment/>
      <protection locked="0"/>
    </xf>
    <xf numFmtId="0" fontId="0" fillId="0" borderId="0" xfId="0" applyBorder="1" applyAlignment="1">
      <alignment horizontal="left"/>
    </xf>
    <xf numFmtId="178" fontId="0" fillId="35" borderId="0" xfId="0" applyNumberFormat="1" applyFill="1" applyAlignment="1">
      <alignment/>
    </xf>
    <xf numFmtId="164" fontId="0" fillId="0" borderId="0" xfId="0" applyNumberFormat="1" applyBorder="1" applyAlignment="1">
      <alignment horizontal="center"/>
    </xf>
    <xf numFmtId="165" fontId="0" fillId="0" borderId="30" xfId="0" applyNumberFormat="1" applyFill="1" applyBorder="1" applyAlignment="1" applyProtection="1">
      <alignment/>
      <protection locked="0"/>
    </xf>
    <xf numFmtId="0" fontId="0" fillId="0" borderId="43"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3" xfId="0" applyBorder="1" applyAlignment="1" applyProtection="1">
      <alignment horizontal="left"/>
      <protection locked="0"/>
    </xf>
    <xf numFmtId="0" fontId="0" fillId="0" borderId="44" xfId="0" applyBorder="1" applyAlignment="1" applyProtection="1">
      <alignment horizontal="left"/>
      <protection locked="0"/>
    </xf>
    <xf numFmtId="9" fontId="0" fillId="0" borderId="16" xfId="0" applyNumberFormat="1" applyFill="1" applyBorder="1" applyAlignment="1" applyProtection="1">
      <alignment/>
      <protection locked="0"/>
    </xf>
    <xf numFmtId="9" fontId="0" fillId="0" borderId="37" xfId="0" applyNumberFormat="1" applyFill="1" applyBorder="1" applyAlignment="1" applyProtection="1">
      <alignment/>
      <protection locked="0"/>
    </xf>
    <xf numFmtId="9" fontId="15" fillId="0" borderId="16" xfId="0" applyNumberFormat="1" applyFont="1" applyFill="1" applyBorder="1" applyAlignment="1" applyProtection="1">
      <alignment/>
      <protection locked="0"/>
    </xf>
    <xf numFmtId="9" fontId="15" fillId="0" borderId="37" xfId="0" applyNumberFormat="1" applyFont="1" applyFill="1" applyBorder="1" applyAlignment="1" applyProtection="1">
      <alignment/>
      <protection locked="0"/>
    </xf>
    <xf numFmtId="5" fontId="0" fillId="0" borderId="0" xfId="0" applyNumberFormat="1" applyFill="1" applyBorder="1" applyAlignment="1" applyProtection="1">
      <alignment/>
      <protection locked="0"/>
    </xf>
    <xf numFmtId="9" fontId="0" fillId="0" borderId="0" xfId="0" applyNumberFormat="1" applyFill="1" applyBorder="1" applyAlignment="1" applyProtection="1">
      <alignment/>
      <protection locked="0"/>
    </xf>
    <xf numFmtId="9" fontId="0" fillId="0" borderId="50" xfId="0" applyNumberFormat="1" applyBorder="1" applyAlignment="1" applyProtection="1">
      <alignment/>
      <protection locked="0"/>
    </xf>
    <xf numFmtId="5" fontId="0" fillId="0" borderId="50" xfId="0" applyNumberFormat="1" applyFill="1" applyBorder="1" applyAlignment="1" applyProtection="1">
      <alignment/>
      <protection locked="0"/>
    </xf>
    <xf numFmtId="0" fontId="0" fillId="0" borderId="31" xfId="0" applyBorder="1" applyAlignment="1" applyProtection="1">
      <alignment/>
      <protection locked="0"/>
    </xf>
    <xf numFmtId="0" fontId="0" fillId="0" borderId="31" xfId="0" applyFill="1" applyBorder="1" applyAlignment="1" applyProtection="1">
      <alignment/>
      <protection locked="0"/>
    </xf>
    <xf numFmtId="9" fontId="0" fillId="0" borderId="31" xfId="0" applyNumberFormat="1" applyBorder="1" applyAlignment="1" applyProtection="1">
      <alignment/>
      <protection locked="0"/>
    </xf>
    <xf numFmtId="165" fontId="0" fillId="0" borderId="31" xfId="0" applyNumberFormat="1" applyFill="1" applyBorder="1" applyAlignment="1" applyProtection="1">
      <alignment/>
      <protection locked="0"/>
    </xf>
    <xf numFmtId="5" fontId="0" fillId="0" borderId="31" xfId="0" applyNumberFormat="1" applyFill="1" applyBorder="1" applyAlignment="1" applyProtection="1">
      <alignment/>
      <protection locked="0"/>
    </xf>
    <xf numFmtId="0" fontId="0" fillId="0" borderId="16" xfId="0" applyFill="1" applyBorder="1" applyAlignment="1">
      <alignment/>
    </xf>
    <xf numFmtId="5" fontId="0" fillId="0" borderId="16" xfId="0" applyNumberFormat="1" applyFill="1" applyBorder="1" applyAlignment="1">
      <alignment/>
    </xf>
    <xf numFmtId="1" fontId="0" fillId="0" borderId="16" xfId="0" applyNumberFormat="1" applyFill="1" applyBorder="1" applyAlignment="1">
      <alignment/>
    </xf>
    <xf numFmtId="5" fontId="0" fillId="33" borderId="16" xfId="0" applyNumberFormat="1" applyFill="1" applyBorder="1" applyAlignment="1">
      <alignment/>
    </xf>
    <xf numFmtId="6" fontId="0" fillId="0" borderId="16" xfId="0" applyNumberFormat="1" applyBorder="1" applyAlignment="1" applyProtection="1">
      <alignment horizontal="right" wrapText="1"/>
      <protection locked="0"/>
    </xf>
    <xf numFmtId="165" fontId="0" fillId="0" borderId="52" xfId="0" applyNumberFormat="1" applyFill="1" applyBorder="1" applyAlignment="1" applyProtection="1">
      <alignment/>
      <protection locked="0"/>
    </xf>
    <xf numFmtId="165" fontId="0" fillId="0" borderId="13" xfId="0" applyNumberFormat="1" applyFill="1" applyBorder="1" applyAlignment="1" applyProtection="1">
      <alignment/>
      <protection locked="0"/>
    </xf>
    <xf numFmtId="165" fontId="0" fillId="0" borderId="53" xfId="0" applyNumberFormat="1" applyFill="1" applyBorder="1" applyAlignment="1" applyProtection="1">
      <alignment/>
      <protection locked="0"/>
    </xf>
    <xf numFmtId="165" fontId="0" fillId="0" borderId="14" xfId="0" applyNumberFormat="1" applyFill="1" applyBorder="1" applyAlignment="1" applyProtection="1">
      <alignment/>
      <protection locked="0"/>
    </xf>
    <xf numFmtId="0" fontId="0" fillId="0" borderId="22" xfId="0" applyFill="1" applyBorder="1" applyAlignment="1" applyProtection="1">
      <alignment/>
      <protection locked="0"/>
    </xf>
    <xf numFmtId="0" fontId="0" fillId="35" borderId="51" xfId="0" applyFill="1" applyBorder="1" applyAlignment="1">
      <alignment/>
    </xf>
    <xf numFmtId="0" fontId="0" fillId="0" borderId="17" xfId="0" applyNumberFormat="1" applyFill="1" applyBorder="1" applyAlignment="1" applyProtection="1">
      <alignment/>
      <protection locked="0"/>
    </xf>
    <xf numFmtId="0" fontId="0" fillId="0" borderId="54" xfId="0" applyNumberFormat="1" applyFill="1" applyBorder="1" applyAlignment="1" applyProtection="1">
      <alignment/>
      <protection locked="0"/>
    </xf>
    <xf numFmtId="165" fontId="0" fillId="0" borderId="0" xfId="0" applyNumberFormat="1" applyFill="1" applyAlignment="1">
      <alignment horizontal="center"/>
    </xf>
    <xf numFmtId="0" fontId="4" fillId="0" borderId="0" xfId="0" applyFont="1" applyAlignment="1">
      <alignment horizontal="right"/>
    </xf>
    <xf numFmtId="165" fontId="4" fillId="0" borderId="0" xfId="0" applyNumberFormat="1" applyFont="1" applyFill="1" applyAlignment="1">
      <alignment/>
    </xf>
    <xf numFmtId="165" fontId="0" fillId="0" borderId="0" xfId="0" applyNumberFormat="1" applyFill="1" applyAlignment="1" applyProtection="1">
      <alignment horizontal="center"/>
      <protection locked="0"/>
    </xf>
    <xf numFmtId="0" fontId="0" fillId="0" borderId="51" xfId="0" applyBorder="1" applyAlignment="1" applyProtection="1">
      <alignment/>
      <protection locked="0"/>
    </xf>
    <xf numFmtId="3" fontId="4" fillId="0" borderId="0" xfId="0" applyNumberFormat="1" applyFont="1" applyBorder="1" applyAlignment="1" applyProtection="1">
      <alignment horizontal="center"/>
      <protection locked="0"/>
    </xf>
    <xf numFmtId="4" fontId="4" fillId="0" borderId="0" xfId="0" applyNumberFormat="1" applyFont="1" applyBorder="1" applyAlignment="1" applyProtection="1">
      <alignment horizontal="center"/>
      <protection locked="0"/>
    </xf>
    <xf numFmtId="164" fontId="4" fillId="0" borderId="0" xfId="0" applyNumberFormat="1" applyFont="1" applyAlignment="1" applyProtection="1">
      <alignment horizontal="center"/>
      <protection locked="0"/>
    </xf>
    <xf numFmtId="165" fontId="4" fillId="0" borderId="0" xfId="0" applyNumberFormat="1" applyFont="1" applyFill="1" applyAlignment="1" applyProtection="1">
      <alignment horizontal="center"/>
      <protection locked="0"/>
    </xf>
    <xf numFmtId="165" fontId="4" fillId="0" borderId="10" xfId="0" applyNumberFormat="1" applyFont="1" applyFill="1" applyBorder="1" applyAlignment="1" applyProtection="1">
      <alignment horizontal="center"/>
      <protection locked="0"/>
    </xf>
    <xf numFmtId="164" fontId="0" fillId="0" borderId="0" xfId="0" applyNumberFormat="1" applyFont="1" applyAlignment="1" applyProtection="1">
      <alignment horizontal="center"/>
      <protection locked="0"/>
    </xf>
    <xf numFmtId="0" fontId="3" fillId="0" borderId="0" xfId="0" applyFont="1" applyFill="1" applyAlignment="1">
      <alignment/>
    </xf>
    <xf numFmtId="0" fontId="1" fillId="35" borderId="43" xfId="0" applyFont="1" applyFill="1" applyBorder="1" applyAlignment="1">
      <alignment/>
    </xf>
    <xf numFmtId="0" fontId="20" fillId="0" borderId="0" xfId="0" applyFont="1" applyFill="1" applyAlignment="1">
      <alignment/>
    </xf>
    <xf numFmtId="164" fontId="0" fillId="0" borderId="0" xfId="0" applyNumberFormat="1" applyBorder="1" applyAlignment="1" applyProtection="1">
      <alignment horizontal="center"/>
      <protection locked="0"/>
    </xf>
    <xf numFmtId="0" fontId="4" fillId="0" borderId="0" xfId="0" applyFont="1" applyBorder="1" applyAlignment="1">
      <alignment horizontal="center"/>
    </xf>
    <xf numFmtId="165" fontId="0" fillId="0" borderId="0" xfId="0" applyNumberFormat="1" applyBorder="1" applyAlignment="1" applyProtection="1">
      <alignment horizontal="center"/>
      <protection locked="0"/>
    </xf>
    <xf numFmtId="0" fontId="0" fillId="0" borderId="17" xfId="0" applyBorder="1" applyAlignment="1" applyProtection="1">
      <alignment/>
      <protection locked="0"/>
    </xf>
    <xf numFmtId="0" fontId="0" fillId="36" borderId="0" xfId="0" applyFill="1" applyBorder="1" applyAlignment="1">
      <alignment horizontal="center"/>
    </xf>
    <xf numFmtId="164" fontId="0" fillId="36" borderId="0"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5" fontId="0" fillId="0" borderId="25" xfId="0" applyNumberFormat="1" applyFill="1" applyBorder="1" applyAlignment="1" applyProtection="1">
      <alignment/>
      <protection/>
    </xf>
    <xf numFmtId="165" fontId="0" fillId="0" borderId="26" xfId="0" applyNumberFormat="1" applyFill="1" applyBorder="1" applyAlignment="1" applyProtection="1">
      <alignment/>
      <protection/>
    </xf>
    <xf numFmtId="165" fontId="0" fillId="0" borderId="52" xfId="0" applyNumberFormat="1" applyFill="1" applyBorder="1" applyAlignment="1" applyProtection="1">
      <alignment/>
      <protection/>
    </xf>
    <xf numFmtId="165" fontId="0" fillId="0" borderId="30" xfId="0" applyNumberFormat="1" applyFill="1" applyBorder="1" applyAlignment="1" applyProtection="1">
      <alignment/>
      <protection/>
    </xf>
    <xf numFmtId="165" fontId="0" fillId="0" borderId="13" xfId="0" applyNumberFormat="1" applyFill="1" applyBorder="1" applyAlignment="1" applyProtection="1">
      <alignment/>
      <protection/>
    </xf>
    <xf numFmtId="165" fontId="0" fillId="0" borderId="0" xfId="0" applyNumberFormat="1" applyFill="1" applyAlignment="1" applyProtection="1">
      <alignment/>
      <protection/>
    </xf>
    <xf numFmtId="0" fontId="4" fillId="0" borderId="0" xfId="0" applyFont="1" applyAlignment="1">
      <alignment/>
    </xf>
    <xf numFmtId="165" fontId="0" fillId="0" borderId="10" xfId="0" applyNumberFormat="1" applyBorder="1" applyAlignment="1" applyProtection="1">
      <alignment/>
      <protection locked="0"/>
    </xf>
    <xf numFmtId="165" fontId="0" fillId="0" borderId="11" xfId="0" applyNumberFormat="1" applyFill="1" applyBorder="1" applyAlignment="1">
      <alignment/>
    </xf>
    <xf numFmtId="165" fontId="0" fillId="0" borderId="0" xfId="0" applyNumberFormat="1" applyFont="1" applyFill="1" applyAlignment="1">
      <alignment horizontal="center" wrapText="1"/>
    </xf>
    <xf numFmtId="0" fontId="0" fillId="0" borderId="0" xfId="0" applyFont="1" applyBorder="1" applyAlignment="1">
      <alignment/>
    </xf>
    <xf numFmtId="165" fontId="0" fillId="0" borderId="0" xfId="0" applyNumberFormat="1" applyAlignment="1">
      <alignment horizontal="center"/>
    </xf>
    <xf numFmtId="165" fontId="0" fillId="0" borderId="10" xfId="0" applyNumberFormat="1" applyFill="1" applyBorder="1" applyAlignment="1" applyProtection="1">
      <alignment horizontal="center"/>
      <protection locked="0"/>
    </xf>
    <xf numFmtId="165" fontId="0" fillId="0" borderId="0" xfId="0" applyNumberFormat="1" applyFont="1" applyFill="1" applyBorder="1" applyAlignment="1" applyProtection="1">
      <alignment/>
      <protection locked="0"/>
    </xf>
    <xf numFmtId="0" fontId="0" fillId="0" borderId="43" xfId="0" applyBorder="1" applyAlignment="1" applyProtection="1">
      <alignment/>
      <protection locked="0"/>
    </xf>
    <xf numFmtId="0" fontId="0" fillId="0" borderId="0" xfId="0" applyBorder="1" applyAlignment="1">
      <alignment vertical="justify" wrapText="1"/>
    </xf>
    <xf numFmtId="0" fontId="0" fillId="0" borderId="0" xfId="0" applyBorder="1" applyAlignment="1">
      <alignment wrapText="1"/>
    </xf>
    <xf numFmtId="0" fontId="0" fillId="0" borderId="0" xfId="0" applyBorder="1" applyAlignment="1">
      <alignment vertical="justify"/>
    </xf>
    <xf numFmtId="0" fontId="0" fillId="0" borderId="51" xfId="0" applyBorder="1" applyAlignment="1">
      <alignment vertical="justify"/>
    </xf>
    <xf numFmtId="165" fontId="0" fillId="0" borderId="0" xfId="0" applyNumberFormat="1" applyFont="1" applyFill="1" applyAlignment="1">
      <alignment horizontal="center"/>
    </xf>
    <xf numFmtId="5" fontId="0" fillId="0" borderId="16" xfId="0" applyNumberFormat="1" applyBorder="1" applyAlignment="1" applyProtection="1">
      <alignment/>
      <protection locked="0"/>
    </xf>
    <xf numFmtId="5" fontId="0" fillId="33" borderId="0" xfId="0" applyNumberFormat="1" applyFill="1" applyAlignment="1">
      <alignment/>
    </xf>
    <xf numFmtId="0" fontId="0" fillId="33" borderId="51" xfId="0" applyFill="1" applyBorder="1" applyAlignment="1">
      <alignment horizontal="left"/>
    </xf>
    <xf numFmtId="0" fontId="1" fillId="0" borderId="0" xfId="0" applyFont="1" applyFill="1" applyAlignment="1">
      <alignment/>
    </xf>
    <xf numFmtId="165" fontId="0" fillId="0" borderId="0" xfId="0" applyNumberFormat="1" applyFill="1" applyBorder="1" applyAlignment="1">
      <alignment horizontal="center"/>
    </xf>
    <xf numFmtId="0" fontId="0" fillId="0" borderId="16" xfId="0" applyFont="1" applyBorder="1" applyAlignment="1">
      <alignment/>
    </xf>
    <xf numFmtId="0" fontId="10" fillId="35" borderId="17" xfId="0" applyFont="1" applyFill="1" applyBorder="1" applyAlignment="1">
      <alignment/>
    </xf>
    <xf numFmtId="165" fontId="4" fillId="0" borderId="0" xfId="0" applyNumberFormat="1" applyFont="1"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0" fillId="0" borderId="13" xfId="0" applyBorder="1" applyAlignment="1" applyProtection="1">
      <alignment/>
      <protection locked="0"/>
    </xf>
    <xf numFmtId="0" fontId="0" fillId="0" borderId="22" xfId="0" applyBorder="1" applyAlignment="1" applyProtection="1">
      <alignment/>
      <protection locked="0"/>
    </xf>
    <xf numFmtId="178" fontId="6" fillId="0" borderId="16" xfId="0" applyNumberFormat="1" applyFont="1" applyBorder="1" applyAlignment="1" applyProtection="1">
      <alignment/>
      <protection locked="0"/>
    </xf>
    <xf numFmtId="3" fontId="0" fillId="0" borderId="16" xfId="0" applyNumberFormat="1" applyFill="1" applyBorder="1" applyAlignment="1" applyProtection="1">
      <alignment/>
      <protection locked="0"/>
    </xf>
    <xf numFmtId="0" fontId="0" fillId="0" borderId="24" xfId="0" applyFont="1" applyBorder="1" applyAlignment="1" applyProtection="1">
      <alignment/>
      <protection locked="0"/>
    </xf>
    <xf numFmtId="0" fontId="0" fillId="0" borderId="38" xfId="0" applyFont="1" applyFill="1" applyBorder="1" applyAlignment="1" applyProtection="1">
      <alignment/>
      <protection locked="0"/>
    </xf>
    <xf numFmtId="0" fontId="0" fillId="0" borderId="16" xfId="0" applyFont="1" applyFill="1" applyBorder="1" applyAlignment="1" applyProtection="1">
      <alignment/>
      <protection locked="0"/>
    </xf>
    <xf numFmtId="165" fontId="15" fillId="33" borderId="39" xfId="0" applyNumberFormat="1" applyFont="1" applyFill="1" applyBorder="1" applyAlignment="1" applyProtection="1">
      <alignment/>
      <protection/>
    </xf>
    <xf numFmtId="165" fontId="15" fillId="33" borderId="55" xfId="0" applyNumberFormat="1" applyFont="1" applyFill="1" applyBorder="1" applyAlignment="1" applyProtection="1">
      <alignment/>
      <protection/>
    </xf>
    <xf numFmtId="165" fontId="15" fillId="33" borderId="0" xfId="0" applyNumberFormat="1" applyFont="1" applyFill="1" applyAlignment="1" applyProtection="1">
      <alignment/>
      <protection/>
    </xf>
    <xf numFmtId="0" fontId="10" fillId="0" borderId="0" xfId="0" applyFont="1" applyBorder="1" applyAlignment="1">
      <alignment vertical="top" wrapText="1"/>
    </xf>
    <xf numFmtId="0" fontId="1" fillId="0" borderId="51"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18" xfId="0" applyFont="1" applyBorder="1" applyAlignment="1">
      <alignment horizontal="left" vertical="top" wrapText="1"/>
    </xf>
    <xf numFmtId="0" fontId="1" fillId="0" borderId="56" xfId="0" applyFont="1" applyBorder="1" applyAlignment="1">
      <alignment horizontal="left" vertical="top" wrapText="1"/>
    </xf>
    <xf numFmtId="0" fontId="1" fillId="0" borderId="57"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47" xfId="0" applyFont="1" applyBorder="1" applyAlignment="1">
      <alignment horizontal="left" vertical="top" wrapText="1"/>
    </xf>
    <xf numFmtId="0" fontId="1" fillId="0" borderId="20" xfId="0" applyFont="1" applyBorder="1" applyAlignment="1">
      <alignment horizontal="left" vertical="top" wrapText="1"/>
    </xf>
    <xf numFmtId="0" fontId="1" fillId="0" borderId="51" xfId="0" applyFont="1" applyBorder="1" applyAlignment="1">
      <alignment horizontal="left" vertical="top" wrapText="1"/>
    </xf>
    <xf numFmtId="0" fontId="1" fillId="0" borderId="58" xfId="0" applyFont="1" applyBorder="1" applyAlignment="1">
      <alignment horizontal="left" vertical="top" wrapText="1"/>
    </xf>
    <xf numFmtId="0" fontId="0" fillId="0" borderId="10" xfId="0" applyBorder="1" applyAlignment="1" applyProtection="1">
      <alignment horizontal="center"/>
      <protection locked="0"/>
    </xf>
    <xf numFmtId="0" fontId="1" fillId="35" borderId="0" xfId="0" applyFont="1" applyFill="1" applyAlignment="1">
      <alignment horizontal="left"/>
    </xf>
    <xf numFmtId="0" fontId="1" fillId="0" borderId="51"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0" fillId="0" borderId="43" xfId="0" applyBorder="1" applyAlignment="1">
      <alignment horizontal="left"/>
    </xf>
    <xf numFmtId="0" fontId="0" fillId="0" borderId="17" xfId="0" applyBorder="1" applyAlignment="1">
      <alignment horizontal="left"/>
    </xf>
    <xf numFmtId="0" fontId="0" fillId="0" borderId="44" xfId="0" applyBorder="1" applyAlignment="1">
      <alignment horizontal="left"/>
    </xf>
    <xf numFmtId="0" fontId="1" fillId="35" borderId="51" xfId="0" applyFont="1" applyFill="1" applyBorder="1" applyAlignment="1">
      <alignment horizontal="left"/>
    </xf>
    <xf numFmtId="0" fontId="0" fillId="0" borderId="29" xfId="0" applyBorder="1" applyAlignment="1" applyProtection="1">
      <alignment horizontal="left"/>
      <protection locked="0"/>
    </xf>
    <xf numFmtId="0" fontId="0" fillId="0" borderId="17" xfId="0" applyBorder="1" applyAlignment="1" applyProtection="1">
      <alignment horizontal="left"/>
      <protection locked="0"/>
    </xf>
    <xf numFmtId="0" fontId="0" fillId="0" borderId="30" xfId="0" applyBorder="1" applyAlignment="1" applyProtection="1">
      <alignment horizontal="left"/>
      <protection locked="0"/>
    </xf>
    <xf numFmtId="0" fontId="0" fillId="0" borderId="43" xfId="0" applyBorder="1" applyAlignment="1" applyProtection="1">
      <alignment horizontal="center"/>
      <protection locked="0"/>
    </xf>
    <xf numFmtId="0" fontId="0" fillId="0" borderId="44" xfId="0" applyBorder="1" applyAlignment="1" applyProtection="1">
      <alignment horizontal="center"/>
      <protection locked="0"/>
    </xf>
    <xf numFmtId="0" fontId="1" fillId="35" borderId="0" xfId="0" applyFont="1" applyFill="1" applyAlignment="1">
      <alignment horizontal="center"/>
    </xf>
    <xf numFmtId="0" fontId="0" fillId="33" borderId="0" xfId="0" applyFill="1" applyAlignment="1">
      <alignment horizontal="center"/>
    </xf>
    <xf numFmtId="0" fontId="0" fillId="33" borderId="20" xfId="0" applyFill="1" applyBorder="1" applyAlignment="1">
      <alignment horizontal="center"/>
    </xf>
    <xf numFmtId="0" fontId="0" fillId="33" borderId="58" xfId="0" applyFill="1" applyBorder="1" applyAlignment="1">
      <alignment/>
    </xf>
    <xf numFmtId="0" fontId="0" fillId="33" borderId="31" xfId="0" applyFill="1" applyBorder="1" applyAlignment="1">
      <alignment/>
    </xf>
    <xf numFmtId="0" fontId="0" fillId="0" borderId="51" xfId="0" applyBorder="1" applyAlignment="1">
      <alignment/>
    </xf>
    <xf numFmtId="0" fontId="0" fillId="35" borderId="59" xfId="0" applyFill="1" applyBorder="1" applyAlignment="1">
      <alignment horizontal="center"/>
    </xf>
    <xf numFmtId="0" fontId="0" fillId="35" borderId="60" xfId="0" applyFill="1" applyBorder="1" applyAlignment="1">
      <alignment horizontal="center"/>
    </xf>
    <xf numFmtId="0" fontId="0" fillId="35" borderId="52" xfId="0" applyFill="1" applyBorder="1" applyAlignment="1">
      <alignment horizontal="center"/>
    </xf>
    <xf numFmtId="0" fontId="0" fillId="35" borderId="28" xfId="0" applyFill="1" applyBorder="1" applyAlignment="1">
      <alignment horizontal="center"/>
    </xf>
    <xf numFmtId="0" fontId="0" fillId="35" borderId="11" xfId="0" applyFill="1" applyBorder="1" applyAlignment="1">
      <alignment horizontal="center"/>
    </xf>
    <xf numFmtId="0" fontId="0" fillId="35" borderId="12" xfId="0" applyFill="1" applyBorder="1" applyAlignment="1">
      <alignment horizontal="center"/>
    </xf>
    <xf numFmtId="0" fontId="0" fillId="33" borderId="29" xfId="0" applyFill="1" applyBorder="1" applyAlignment="1">
      <alignment horizontal="center"/>
    </xf>
    <xf numFmtId="0" fontId="0" fillId="33" borderId="44" xfId="0" applyFill="1" applyBorder="1" applyAlignment="1">
      <alignment horizontal="center"/>
    </xf>
    <xf numFmtId="0" fontId="0" fillId="0" borderId="29" xfId="0" applyFont="1" applyFill="1" applyBorder="1" applyAlignment="1" applyProtection="1">
      <alignment horizontal="center"/>
      <protection locked="0"/>
    </xf>
    <xf numFmtId="0" fontId="0" fillId="0" borderId="44" xfId="0" applyFill="1" applyBorder="1" applyAlignment="1" applyProtection="1">
      <alignment horizontal="center"/>
      <protection locked="0"/>
    </xf>
    <xf numFmtId="0" fontId="0" fillId="33" borderId="58" xfId="0" applyFill="1" applyBorder="1" applyAlignment="1">
      <alignment horizontal="center"/>
    </xf>
    <xf numFmtId="0" fontId="0" fillId="0" borderId="43" xfId="0" applyFill="1" applyBorder="1" applyAlignment="1" applyProtection="1">
      <alignment horizontal="center"/>
      <protection locked="0"/>
    </xf>
    <xf numFmtId="0" fontId="0" fillId="0" borderId="16" xfId="0" applyBorder="1" applyAlignment="1" applyProtection="1">
      <alignment/>
      <protection locked="0"/>
    </xf>
    <xf numFmtId="0" fontId="0" fillId="0" borderId="29" xfId="0" applyFill="1" applyBorder="1" applyAlignment="1" applyProtection="1">
      <alignment horizontal="center"/>
      <protection locked="0"/>
    </xf>
    <xf numFmtId="165" fontId="0" fillId="0" borderId="43" xfId="0" applyNumberFormat="1" applyFill="1" applyBorder="1" applyAlignment="1" applyProtection="1">
      <alignment/>
      <protection locked="0"/>
    </xf>
    <xf numFmtId="0" fontId="0" fillId="0" borderId="17" xfId="0" applyBorder="1" applyAlignment="1" applyProtection="1">
      <alignment/>
      <protection locked="0"/>
    </xf>
    <xf numFmtId="0" fontId="0" fillId="0" borderId="44" xfId="0" applyBorder="1" applyAlignment="1" applyProtection="1">
      <alignment/>
      <protection locked="0"/>
    </xf>
    <xf numFmtId="9" fontId="0" fillId="0" borderId="43" xfId="0" applyNumberFormat="1" applyBorder="1" applyAlignment="1" applyProtection="1">
      <alignment/>
      <protection locked="0"/>
    </xf>
    <xf numFmtId="9" fontId="0" fillId="0" borderId="44" xfId="0" applyNumberFormat="1" applyBorder="1" applyAlignment="1" applyProtection="1">
      <alignment/>
      <protection locked="0"/>
    </xf>
    <xf numFmtId="0" fontId="0" fillId="0" borderId="41" xfId="0" applyFill="1" applyBorder="1" applyAlignment="1" applyProtection="1">
      <alignment horizontal="center"/>
      <protection locked="0"/>
    </xf>
    <xf numFmtId="0" fontId="0" fillId="0" borderId="61" xfId="0" applyFill="1" applyBorder="1" applyAlignment="1" applyProtection="1">
      <alignment horizontal="center"/>
      <protection locked="0"/>
    </xf>
    <xf numFmtId="0" fontId="0" fillId="35" borderId="32" xfId="0" applyFill="1" applyBorder="1" applyAlignment="1">
      <alignment horizontal="center"/>
    </xf>
    <xf numFmtId="0" fontId="0" fillId="35" borderId="46" xfId="0" applyFill="1" applyBorder="1" applyAlignment="1">
      <alignment/>
    </xf>
    <xf numFmtId="0" fontId="0" fillId="35" borderId="33" xfId="0" applyFill="1" applyBorder="1" applyAlignment="1">
      <alignment/>
    </xf>
    <xf numFmtId="165" fontId="0" fillId="33" borderId="0" xfId="0" applyNumberFormat="1" applyFill="1" applyAlignment="1" applyProtection="1">
      <alignment/>
      <protection/>
    </xf>
    <xf numFmtId="0" fontId="0" fillId="33" borderId="0" xfId="0" applyFill="1" applyAlignment="1" applyProtection="1">
      <alignment/>
      <protection/>
    </xf>
    <xf numFmtId="0" fontId="0" fillId="0" borderId="16" xfId="0" applyFill="1" applyBorder="1" applyAlignment="1" applyProtection="1">
      <alignment/>
      <protection locked="0"/>
    </xf>
    <xf numFmtId="0" fontId="12" fillId="35" borderId="51" xfId="0" applyFont="1" applyFill="1" applyBorder="1" applyAlignment="1">
      <alignment horizontal="center"/>
    </xf>
    <xf numFmtId="0" fontId="12" fillId="35" borderId="0" xfId="0" applyFont="1" applyFill="1" applyAlignment="1">
      <alignment horizontal="center"/>
    </xf>
    <xf numFmtId="0" fontId="0" fillId="0" borderId="43" xfId="0" applyBorder="1" applyAlignment="1" applyProtection="1">
      <alignment horizontal="left"/>
      <protection locked="0"/>
    </xf>
    <xf numFmtId="0" fontId="0" fillId="0" borderId="44" xfId="0" applyBorder="1" applyAlignment="1" applyProtection="1">
      <alignment horizontal="left"/>
      <protection locked="0"/>
    </xf>
    <xf numFmtId="0" fontId="0" fillId="0" borderId="0" xfId="0" applyBorder="1" applyAlignment="1" applyProtection="1">
      <alignment horizontal="center"/>
      <protection locked="0"/>
    </xf>
    <xf numFmtId="0" fontId="0" fillId="35" borderId="0" xfId="0" applyFont="1" applyFill="1" applyAlignment="1">
      <alignment horizontal="center"/>
    </xf>
    <xf numFmtId="165" fontId="0" fillId="0" borderId="0" xfId="0" applyNumberFormat="1" applyFill="1" applyBorder="1" applyAlignment="1" applyProtection="1">
      <alignment horizontal="center"/>
      <protection locked="0"/>
    </xf>
    <xf numFmtId="0" fontId="0" fillId="0" borderId="0" xfId="0" applyFill="1" applyBorder="1" applyAlignment="1">
      <alignment horizontal="center"/>
    </xf>
    <xf numFmtId="0" fontId="0" fillId="0" borderId="0" xfId="0" applyFill="1" applyAlignment="1">
      <alignment horizontal="center"/>
    </xf>
    <xf numFmtId="165" fontId="0" fillId="0" borderId="43" xfId="0" applyNumberFormat="1" applyFill="1" applyBorder="1" applyAlignment="1" applyProtection="1">
      <alignment horizontal="center"/>
      <protection locked="0"/>
    </xf>
    <xf numFmtId="0" fontId="0" fillId="35" borderId="0" xfId="0" applyFill="1" applyAlignment="1">
      <alignment horizontal="center"/>
    </xf>
    <xf numFmtId="0" fontId="0" fillId="33" borderId="0" xfId="0" applyFill="1" applyAlignment="1">
      <alignment/>
    </xf>
    <xf numFmtId="0" fontId="0" fillId="0" borderId="43" xfId="0" applyFill="1" applyBorder="1" applyAlignment="1" applyProtection="1">
      <alignment/>
      <protection locked="0"/>
    </xf>
    <xf numFmtId="0" fontId="15" fillId="0" borderId="0" xfId="0" applyFont="1" applyFill="1" applyBorder="1" applyAlignment="1">
      <alignment horizontal="center" wrapText="1"/>
    </xf>
    <xf numFmtId="0" fontId="15" fillId="0" borderId="16" xfId="0" applyFont="1" applyFill="1" applyBorder="1" applyAlignment="1" applyProtection="1">
      <alignment horizontal="center" wrapText="1"/>
      <protection locked="0"/>
    </xf>
    <xf numFmtId="0" fontId="0" fillId="0" borderId="17" xfId="0" applyBorder="1" applyAlignment="1" applyProtection="1">
      <alignment horizontal="center"/>
      <protection locked="0"/>
    </xf>
    <xf numFmtId="0" fontId="15" fillId="0" borderId="16" xfId="0" applyFont="1" applyBorder="1" applyAlignment="1">
      <alignment horizontal="center" wrapText="1"/>
    </xf>
    <xf numFmtId="0" fontId="0" fillId="0" borderId="18" xfId="0" applyBorder="1" applyAlignment="1" applyProtection="1">
      <alignment horizontal="center" wrapText="1"/>
      <protection locked="0"/>
    </xf>
    <xf numFmtId="0" fontId="0" fillId="0" borderId="57" xfId="0" applyBorder="1" applyAlignment="1" applyProtection="1">
      <alignment horizontal="center" wrapText="1"/>
      <protection locked="0"/>
    </xf>
    <xf numFmtId="0" fontId="0" fillId="0" borderId="20" xfId="0" applyBorder="1" applyAlignment="1" applyProtection="1">
      <alignment horizontal="center" wrapText="1"/>
      <protection locked="0"/>
    </xf>
    <xf numFmtId="0" fontId="0" fillId="0" borderId="58" xfId="0" applyBorder="1" applyAlignment="1" applyProtection="1">
      <alignment horizontal="center" wrapText="1"/>
      <protection locked="0"/>
    </xf>
    <xf numFmtId="0" fontId="0" fillId="0" borderId="16" xfId="0" applyBorder="1" applyAlignment="1" applyProtection="1">
      <alignment horizontal="center" wrapText="1"/>
      <protection locked="0"/>
    </xf>
    <xf numFmtId="165" fontId="0" fillId="0" borderId="16" xfId="0" applyNumberFormat="1" applyBorder="1" applyAlignment="1" applyProtection="1">
      <alignment horizontal="center"/>
      <protection locked="0"/>
    </xf>
    <xf numFmtId="8" fontId="2" fillId="0" borderId="0" xfId="0" applyNumberFormat="1" applyFont="1" applyFill="1" applyBorder="1" applyAlignment="1">
      <alignment horizontal="center" wrapText="1"/>
    </xf>
    <xf numFmtId="0" fontId="0" fillId="33" borderId="51" xfId="0" applyFill="1" applyBorder="1" applyAlignment="1">
      <alignment horizontal="left"/>
    </xf>
    <xf numFmtId="0" fontId="1" fillId="35" borderId="0" xfId="0" applyFont="1" applyFill="1" applyAlignment="1">
      <alignment/>
    </xf>
    <xf numFmtId="165" fontId="4" fillId="0" borderId="0" xfId="0" applyNumberFormat="1" applyFont="1" applyBorder="1" applyAlignment="1" applyProtection="1">
      <alignment horizontal="left"/>
      <protection locked="0"/>
    </xf>
    <xf numFmtId="165" fontId="4" fillId="0" borderId="10" xfId="0" applyNumberFormat="1" applyFont="1" applyBorder="1" applyAlignment="1" applyProtection="1">
      <alignment horizontal="left"/>
      <protection locked="0"/>
    </xf>
    <xf numFmtId="165" fontId="0" fillId="0" borderId="11" xfId="0" applyNumberFormat="1" applyFill="1" applyBorder="1" applyAlignment="1">
      <alignment horizontal="left"/>
    </xf>
    <xf numFmtId="165" fontId="0" fillId="0" borderId="0" xfId="0" applyNumberFormat="1" applyBorder="1" applyAlignment="1" applyProtection="1">
      <alignment horizontal="left"/>
      <protection locked="0"/>
    </xf>
    <xf numFmtId="0" fontId="10" fillId="0" borderId="0" xfId="0" applyFont="1" applyBorder="1" applyAlignment="1">
      <alignment horizontal="center"/>
    </xf>
    <xf numFmtId="165" fontId="0" fillId="0" borderId="0" xfId="0" applyNumberFormat="1" applyFill="1" applyBorder="1" applyAlignment="1">
      <alignment horizontal="left"/>
    </xf>
    <xf numFmtId="0" fontId="0" fillId="0" borderId="0" xfId="0" applyFont="1" applyFill="1" applyBorder="1" applyAlignment="1" applyProtection="1">
      <alignment horizontal="center"/>
      <protection locked="0"/>
    </xf>
    <xf numFmtId="165" fontId="0" fillId="0" borderId="10" xfId="0" applyNumberFormat="1" applyFont="1" applyFill="1" applyBorder="1" applyAlignment="1" applyProtection="1">
      <alignment horizontal="center"/>
      <protection locked="0"/>
    </xf>
    <xf numFmtId="165" fontId="0" fillId="0" borderId="46" xfId="0" applyNumberFormat="1" applyFont="1" applyFill="1" applyBorder="1" applyAlignment="1" applyProtection="1">
      <alignment horizontal="center"/>
      <protection locked="0"/>
    </xf>
    <xf numFmtId="178" fontId="0" fillId="0" borderId="10" xfId="0" applyNumberFormat="1"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165" fontId="4" fillId="0" borderId="0" xfId="0" applyNumberFormat="1" applyFont="1" applyFill="1" applyAlignment="1" applyProtection="1">
      <alignment horizontal="center"/>
      <protection locked="0"/>
    </xf>
    <xf numFmtId="165" fontId="0" fillId="0" borderId="10" xfId="0" applyNumberFormat="1" applyBorder="1" applyAlignment="1" applyProtection="1">
      <alignment horizontal="center"/>
      <protection locked="0"/>
    </xf>
    <xf numFmtId="165" fontId="0" fillId="0" borderId="0" xfId="0" applyNumberFormat="1" applyAlignment="1">
      <alignment horizontal="center"/>
    </xf>
    <xf numFmtId="0" fontId="0" fillId="0" borderId="0" xfId="0" applyAlignment="1">
      <alignment horizontal="center"/>
    </xf>
    <xf numFmtId="0" fontId="0" fillId="0" borderId="46" xfId="0" applyFont="1" applyFill="1" applyBorder="1" applyAlignment="1" applyProtection="1">
      <alignment horizontal="center"/>
      <protection locked="0"/>
    </xf>
    <xf numFmtId="165" fontId="4" fillId="0" borderId="10" xfId="0" applyNumberFormat="1" applyFont="1" applyFill="1" applyBorder="1" applyAlignment="1" applyProtection="1">
      <alignment horizontal="center"/>
      <protection locked="0"/>
    </xf>
    <xf numFmtId="165" fontId="4" fillId="0" borderId="0" xfId="0" applyNumberFormat="1" applyFont="1" applyFill="1" applyAlignment="1" applyProtection="1">
      <alignment horizontal="left"/>
      <protection locked="0"/>
    </xf>
    <xf numFmtId="165" fontId="0" fillId="0" borderId="0" xfId="0" applyNumberFormat="1" applyBorder="1" applyAlignment="1" applyProtection="1">
      <alignment horizontal="center"/>
      <protection locked="0"/>
    </xf>
    <xf numFmtId="165" fontId="4" fillId="0" borderId="0" xfId="0" applyNumberFormat="1" applyFont="1" applyBorder="1" applyAlignment="1" applyProtection="1">
      <alignment horizontal="center"/>
      <protection locked="0"/>
    </xf>
    <xf numFmtId="165" fontId="0" fillId="0" borderId="11" xfId="0" applyNumberFormat="1" applyBorder="1" applyAlignment="1">
      <alignment horizontal="center"/>
    </xf>
    <xf numFmtId="0" fontId="0" fillId="0" borderId="11" xfId="0" applyBorder="1" applyAlignment="1">
      <alignment horizontal="center"/>
    </xf>
    <xf numFmtId="0" fontId="0" fillId="0" borderId="0" xfId="0" applyBorder="1" applyAlignment="1">
      <alignment horizontal="center" vertical="justify" wrapText="1"/>
    </xf>
    <xf numFmtId="0" fontId="0" fillId="0" borderId="51" xfId="0" applyBorder="1" applyAlignment="1">
      <alignment horizontal="center" vertical="justify" wrapText="1"/>
    </xf>
    <xf numFmtId="0" fontId="0" fillId="0" borderId="0" xfId="0" applyBorder="1" applyAlignment="1">
      <alignment horizontal="center" wrapText="1"/>
    </xf>
    <xf numFmtId="0" fontId="0" fillId="0" borderId="51" xfId="0" applyBorder="1" applyAlignment="1">
      <alignment horizontal="center" wrapText="1"/>
    </xf>
    <xf numFmtId="4" fontId="4" fillId="0" borderId="0" xfId="0" applyNumberFormat="1" applyFont="1" applyBorder="1" applyAlignment="1" applyProtection="1">
      <alignment horizontal="center"/>
      <protection locked="0"/>
    </xf>
    <xf numFmtId="164" fontId="4" fillId="0" borderId="0" xfId="0" applyNumberFormat="1" applyFont="1" applyAlignment="1" applyProtection="1">
      <alignment horizontal="center"/>
      <protection locked="0"/>
    </xf>
    <xf numFmtId="0" fontId="8" fillId="0" borderId="0" xfId="0" applyFont="1" applyAlignment="1">
      <alignment horizontal="center"/>
    </xf>
    <xf numFmtId="0" fontId="1" fillId="0" borderId="0" xfId="0" applyFont="1" applyFill="1" applyBorder="1" applyAlignment="1" applyProtection="1">
      <alignment horizontal="center"/>
      <protection locked="0"/>
    </xf>
    <xf numFmtId="0" fontId="0" fillId="0" borderId="0" xfId="0" applyAlignment="1">
      <alignment horizontal="center" vertical="justify"/>
    </xf>
    <xf numFmtId="165" fontId="0" fillId="0" borderId="0" xfId="0" applyNumberFormat="1" applyFill="1" applyAlignment="1">
      <alignment horizontal="center"/>
    </xf>
    <xf numFmtId="0" fontId="1" fillId="0" borderId="0" xfId="0" applyFont="1" applyBorder="1" applyAlignment="1">
      <alignment horizontal="left"/>
    </xf>
    <xf numFmtId="164" fontId="0" fillId="0" borderId="10" xfId="0" applyNumberFormat="1" applyBorder="1" applyAlignment="1" applyProtection="1">
      <alignment horizontal="center"/>
      <protection locked="0"/>
    </xf>
    <xf numFmtId="164" fontId="0" fillId="0" borderId="10" xfId="0" applyNumberFormat="1" applyBorder="1" applyAlignment="1">
      <alignment horizontal="center"/>
    </xf>
    <xf numFmtId="0" fontId="0" fillId="0" borderId="0" xfId="0" applyBorder="1" applyAlignment="1">
      <alignment horizontal="center"/>
    </xf>
    <xf numFmtId="0" fontId="4" fillId="0" borderId="0" xfId="0" applyFont="1" applyBorder="1" applyAlignment="1">
      <alignment horizontal="center"/>
    </xf>
    <xf numFmtId="164" fontId="0" fillId="0" borderId="16" xfId="0" applyNumberFormat="1" applyBorder="1" applyAlignment="1" applyProtection="1">
      <alignment horizontal="center"/>
      <protection locked="0"/>
    </xf>
    <xf numFmtId="178" fontId="0" fillId="0" borderId="16" xfId="0" applyNumberFormat="1" applyBorder="1" applyAlignment="1">
      <alignment horizontal="center"/>
    </xf>
    <xf numFmtId="0" fontId="0" fillId="0" borderId="43" xfId="0" applyBorder="1" applyAlignment="1">
      <alignment horizontal="center"/>
    </xf>
    <xf numFmtId="0" fontId="0" fillId="0" borderId="17" xfId="0" applyBorder="1" applyAlignment="1">
      <alignment horizontal="center"/>
    </xf>
    <xf numFmtId="0" fontId="10" fillId="35" borderId="16" xfId="0" applyFont="1" applyFill="1" applyBorder="1" applyAlignment="1">
      <alignment horizontal="left"/>
    </xf>
    <xf numFmtId="0" fontId="10" fillId="35" borderId="43" xfId="0" applyFont="1" applyFill="1" applyBorder="1" applyAlignment="1">
      <alignment horizontal="left"/>
    </xf>
    <xf numFmtId="0" fontId="10" fillId="35" borderId="44" xfId="0" applyFont="1" applyFill="1" applyBorder="1" applyAlignment="1">
      <alignment horizontal="left"/>
    </xf>
    <xf numFmtId="0" fontId="10" fillId="35" borderId="43" xfId="0" applyFont="1" applyFill="1" applyBorder="1" applyAlignment="1">
      <alignment horizontal="center"/>
    </xf>
    <xf numFmtId="0" fontId="10" fillId="35" borderId="44" xfId="0" applyFont="1" applyFill="1" applyBorder="1" applyAlignment="1">
      <alignment horizontal="center"/>
    </xf>
    <xf numFmtId="0" fontId="0" fillId="0" borderId="16" xfId="0" applyBorder="1" applyAlignment="1">
      <alignment horizontal="left"/>
    </xf>
    <xf numFmtId="0" fontId="0" fillId="0" borderId="16" xfId="0" applyBorder="1" applyAlignment="1" applyProtection="1">
      <alignment horizontal="center"/>
      <protection locked="0"/>
    </xf>
    <xf numFmtId="0" fontId="0" fillId="0" borderId="16" xfId="0" applyBorder="1" applyAlignment="1" applyProtection="1">
      <alignment horizontal="left"/>
      <protection locked="0"/>
    </xf>
    <xf numFmtId="0" fontId="1" fillId="35" borderId="16" xfId="0" applyFont="1" applyFill="1" applyBorder="1" applyAlignment="1">
      <alignment horizontal="center"/>
    </xf>
    <xf numFmtId="0" fontId="0" fillId="35" borderId="16"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371475</xdr:colOff>
      <xdr:row>0</xdr:row>
      <xdr:rowOff>0</xdr:rowOff>
    </xdr:from>
    <xdr:to>
      <xdr:col>9</xdr:col>
      <xdr:colOff>1285875</xdr:colOff>
      <xdr:row>4</xdr:row>
      <xdr:rowOff>19050</xdr:rowOff>
    </xdr:to>
    <xdr:pic>
      <xdr:nvPicPr>
        <xdr:cNvPr id="1" name="Picture 1"/>
        <xdr:cNvPicPr preferRelativeResize="1">
          <a:picLocks noChangeAspect="1"/>
        </xdr:cNvPicPr>
      </xdr:nvPicPr>
      <xdr:blipFill>
        <a:blip r:embed="rId1"/>
        <a:stretch>
          <a:fillRect/>
        </a:stretch>
      </xdr:blipFill>
      <xdr:spPr>
        <a:xfrm>
          <a:off x="7077075" y="0"/>
          <a:ext cx="914400" cy="971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armfutures.com/Documents%20and%20Settings\Suderman\Local%20Settings\Temporary%20Internet%20Files\Content.IE5\UVAF6LEZ\Storage%20Card\ce%20documents\crops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ce Lists"/>
      <sheetName val="planting"/>
      <sheetName val="Acreage"/>
      <sheetName val="SUMMARY"/>
      <sheetName val="PRODUCT"/>
      <sheetName val="FERTILIZER"/>
      <sheetName val="mix fertilizer"/>
    </sheetNames>
    <sheetDataSet>
      <sheetData sheetId="4">
        <row r="2">
          <cell r="D2" t="str">
            <v>balance</v>
          </cell>
          <cell r="G2">
            <v>31.25</v>
          </cell>
          <cell r="H2">
            <v>209.375</v>
          </cell>
        </row>
        <row r="3">
          <cell r="D3" t="str">
            <v> </v>
          </cell>
          <cell r="G3">
            <v>0</v>
          </cell>
          <cell r="H3">
            <v>0</v>
          </cell>
        </row>
        <row r="4">
          <cell r="D4" t="str">
            <v>balance</v>
          </cell>
          <cell r="G4">
            <v>17.5</v>
          </cell>
          <cell r="H4">
            <v>117.25</v>
          </cell>
        </row>
        <row r="5">
          <cell r="D5" t="str">
            <v>balance</v>
          </cell>
          <cell r="G5">
            <v>27.5</v>
          </cell>
          <cell r="H5">
            <v>184.25</v>
          </cell>
        </row>
        <row r="6">
          <cell r="D6" t="str">
            <v>balance</v>
          </cell>
          <cell r="G6">
            <v>25</v>
          </cell>
          <cell r="H6">
            <v>167.5</v>
          </cell>
        </row>
        <row r="7">
          <cell r="D7" t="str">
            <v>balance</v>
          </cell>
          <cell r="G7">
            <v>18.75</v>
          </cell>
          <cell r="H7">
            <v>125.625</v>
          </cell>
        </row>
        <row r="8">
          <cell r="D8" t="str">
            <v>balance</v>
          </cell>
          <cell r="G8">
            <v>72.5</v>
          </cell>
          <cell r="H8">
            <v>485.75</v>
          </cell>
        </row>
        <row r="9">
          <cell r="D9" t="str">
            <v>balance</v>
          </cell>
          <cell r="G9">
            <v>56.25</v>
          </cell>
          <cell r="H9">
            <v>376.875</v>
          </cell>
        </row>
        <row r="10">
          <cell r="D10" t="str">
            <v>balance</v>
          </cell>
          <cell r="G10">
            <v>43.75</v>
          </cell>
          <cell r="H10">
            <v>293.125</v>
          </cell>
        </row>
        <row r="11">
          <cell r="D11" t="str">
            <v>balance</v>
          </cell>
          <cell r="G11">
            <v>40</v>
          </cell>
          <cell r="H11">
            <v>268</v>
          </cell>
        </row>
        <row r="12">
          <cell r="D12" t="str">
            <v>balance</v>
          </cell>
          <cell r="G12">
            <v>30</v>
          </cell>
          <cell r="H12">
            <v>201</v>
          </cell>
        </row>
        <row r="13">
          <cell r="D13" t="str">
            <v>prowl 3.3</v>
          </cell>
          <cell r="G13">
            <v>75</v>
          </cell>
          <cell r="H13">
            <v>202.5</v>
          </cell>
        </row>
        <row r="14">
          <cell r="D14" t="str">
            <v>prowl 3.3</v>
          </cell>
          <cell r="G14">
            <v>42</v>
          </cell>
          <cell r="H14">
            <v>113.4</v>
          </cell>
        </row>
        <row r="15">
          <cell r="D15" t="str">
            <v>prowl 3.3</v>
          </cell>
          <cell r="G15">
            <v>66</v>
          </cell>
          <cell r="H15">
            <v>178.20000000000002</v>
          </cell>
        </row>
        <row r="16">
          <cell r="D16" t="str">
            <v>prowl 3.3</v>
          </cell>
          <cell r="G16">
            <v>60</v>
          </cell>
          <cell r="H16">
            <v>162</v>
          </cell>
        </row>
        <row r="17">
          <cell r="D17" t="str">
            <v>prowl 3.3</v>
          </cell>
          <cell r="G17">
            <v>45</v>
          </cell>
          <cell r="H17">
            <v>121.50000000000001</v>
          </cell>
        </row>
        <row r="18">
          <cell r="D18" t="str">
            <v>prowl 3.3</v>
          </cell>
          <cell r="G18">
            <v>174</v>
          </cell>
          <cell r="H18">
            <v>469.8</v>
          </cell>
        </row>
        <row r="19">
          <cell r="D19" t="str">
            <v>prowl 3.3</v>
          </cell>
          <cell r="G19">
            <v>0</v>
          </cell>
          <cell r="H19">
            <v>0</v>
          </cell>
        </row>
        <row r="20">
          <cell r="D20" t="str">
            <v>prowl 3.3</v>
          </cell>
          <cell r="G20">
            <v>0</v>
          </cell>
          <cell r="H20">
            <v>0</v>
          </cell>
        </row>
        <row r="21">
          <cell r="D21" t="str">
            <v>prowl 3.3</v>
          </cell>
          <cell r="G21">
            <v>0</v>
          </cell>
          <cell r="H21">
            <v>0</v>
          </cell>
        </row>
        <row r="22">
          <cell r="D22" t="str">
            <v>prowl 3.3</v>
          </cell>
          <cell r="G22">
            <v>0</v>
          </cell>
          <cell r="H22">
            <v>0</v>
          </cell>
        </row>
        <row r="23">
          <cell r="D23" t="str">
            <v>velpar</v>
          </cell>
          <cell r="G23">
            <v>0</v>
          </cell>
          <cell r="H23">
            <v>0</v>
          </cell>
        </row>
        <row r="24">
          <cell r="D24" t="str">
            <v>3751R</v>
          </cell>
          <cell r="G24">
            <v>9.812499999999998</v>
          </cell>
          <cell r="H24">
            <v>872.33125</v>
          </cell>
        </row>
        <row r="25">
          <cell r="D25" t="str">
            <v>AL53V08</v>
          </cell>
          <cell r="G25">
            <v>204</v>
          </cell>
          <cell r="H25">
            <v>775.1999999999999</v>
          </cell>
        </row>
        <row r="26">
          <cell r="D26" t="str">
            <v>AL53V08</v>
          </cell>
          <cell r="G26">
            <v>48</v>
          </cell>
          <cell r="H26">
            <v>182.39999999999998</v>
          </cell>
        </row>
        <row r="27">
          <cell r="G27">
            <v>0</v>
          </cell>
          <cell r="H27">
            <v>0</v>
          </cell>
        </row>
        <row r="28">
          <cell r="D28" t="str">
            <v>37h24</v>
          </cell>
          <cell r="G28">
            <v>5.494999999999999</v>
          </cell>
          <cell r="H28">
            <v>603.9005</v>
          </cell>
        </row>
        <row r="29">
          <cell r="D29" t="str">
            <v>3751R</v>
          </cell>
          <cell r="G29">
            <v>8.635</v>
          </cell>
          <cell r="H29">
            <v>767.6515</v>
          </cell>
        </row>
        <row r="30">
          <cell r="D30" t="str">
            <v>36N70</v>
          </cell>
          <cell r="G30">
            <v>7.85</v>
          </cell>
          <cell r="H30">
            <v>894.115</v>
          </cell>
        </row>
        <row r="31">
          <cell r="D31" t="str">
            <v>37h24</v>
          </cell>
          <cell r="G31">
            <v>5.887499999999999</v>
          </cell>
          <cell r="H31">
            <v>647.03625</v>
          </cell>
        </row>
        <row r="32">
          <cell r="D32" t="str">
            <v>36N70</v>
          </cell>
          <cell r="G32">
            <v>22.764999999999997</v>
          </cell>
          <cell r="H32">
            <v>2592.9334999999996</v>
          </cell>
        </row>
        <row r="33">
          <cell r="D33" t="str">
            <v>36N70</v>
          </cell>
          <cell r="G33">
            <v>7.85</v>
          </cell>
          <cell r="H33">
            <v>894.115</v>
          </cell>
        </row>
        <row r="34">
          <cell r="D34" t="str">
            <v>37h24</v>
          </cell>
          <cell r="G34">
            <v>9.812499999999998</v>
          </cell>
          <cell r="H34">
            <v>1078.39375</v>
          </cell>
        </row>
        <row r="35">
          <cell r="D35" t="str">
            <v>3751R</v>
          </cell>
          <cell r="G35">
            <v>13.737499999999999</v>
          </cell>
          <cell r="H35">
            <v>1221.26375</v>
          </cell>
        </row>
        <row r="36">
          <cell r="D36" t="str">
            <v>37h24</v>
          </cell>
          <cell r="G36">
            <v>12.559999999999999</v>
          </cell>
          <cell r="H36">
            <v>1380.3439999999998</v>
          </cell>
        </row>
        <row r="37">
          <cell r="D37" t="str">
            <v>37h24</v>
          </cell>
          <cell r="G37">
            <v>9.419999999999998</v>
          </cell>
          <cell r="H37">
            <v>1035.2579999999998</v>
          </cell>
        </row>
        <row r="38">
          <cell r="G38">
            <v>0</v>
          </cell>
          <cell r="H38">
            <v>0</v>
          </cell>
        </row>
        <row r="39">
          <cell r="D39" t="str">
            <v>counter</v>
          </cell>
          <cell r="G39">
            <v>167.5</v>
          </cell>
          <cell r="H39">
            <v>366.825</v>
          </cell>
        </row>
        <row r="40">
          <cell r="G40">
            <v>0</v>
          </cell>
          <cell r="H40">
            <v>0</v>
          </cell>
        </row>
        <row r="41">
          <cell r="G41">
            <v>0</v>
          </cell>
          <cell r="H41">
            <v>0</v>
          </cell>
        </row>
        <row r="42">
          <cell r="G42">
            <v>0</v>
          </cell>
          <cell r="H42">
            <v>0</v>
          </cell>
        </row>
        <row r="43">
          <cell r="D43" t="str">
            <v>counter</v>
          </cell>
          <cell r="G43">
            <v>93.8</v>
          </cell>
          <cell r="H43">
            <v>205.422</v>
          </cell>
        </row>
        <row r="44">
          <cell r="G44">
            <v>0</v>
          </cell>
          <cell r="H44">
            <v>0</v>
          </cell>
        </row>
        <row r="45">
          <cell r="D45" t="str">
            <v>counter</v>
          </cell>
          <cell r="G45">
            <v>134</v>
          </cell>
          <cell r="H45">
            <v>293.46</v>
          </cell>
        </row>
        <row r="46">
          <cell r="D46" t="str">
            <v>counter</v>
          </cell>
          <cell r="G46">
            <v>100.5</v>
          </cell>
          <cell r="H46">
            <v>220.095</v>
          </cell>
        </row>
        <row r="47">
          <cell r="D47" t="str">
            <v>counter</v>
          </cell>
          <cell r="G47">
            <v>388.6</v>
          </cell>
          <cell r="H47">
            <v>851.034</v>
          </cell>
        </row>
        <row r="48">
          <cell r="D48" t="str">
            <v>counter</v>
          </cell>
          <cell r="G48">
            <v>301.5</v>
          </cell>
          <cell r="H48">
            <v>660.285</v>
          </cell>
        </row>
        <row r="49">
          <cell r="D49" t="str">
            <v>counter</v>
          </cell>
          <cell r="G49">
            <v>0</v>
          </cell>
          <cell r="H49">
            <v>0</v>
          </cell>
        </row>
        <row r="50">
          <cell r="D50" t="str">
            <v>counter</v>
          </cell>
          <cell r="G50">
            <v>0</v>
          </cell>
          <cell r="H50">
            <v>0</v>
          </cell>
        </row>
        <row r="51">
          <cell r="D51" t="str">
            <v>counter</v>
          </cell>
          <cell r="G51">
            <v>0</v>
          </cell>
          <cell r="H51">
            <v>0</v>
          </cell>
        </row>
        <row r="52">
          <cell r="G52">
            <v>0</v>
          </cell>
          <cell r="H52">
            <v>0</v>
          </cell>
        </row>
        <row r="53">
          <cell r="G53">
            <v>0</v>
          </cell>
          <cell r="H53">
            <v>0</v>
          </cell>
        </row>
        <row r="54">
          <cell r="G54">
            <v>0</v>
          </cell>
          <cell r="H54">
            <v>0</v>
          </cell>
        </row>
        <row r="55">
          <cell r="G55">
            <v>0</v>
          </cell>
          <cell r="H55">
            <v>0</v>
          </cell>
        </row>
        <row r="56">
          <cell r="G56">
            <v>0</v>
          </cell>
          <cell r="H56">
            <v>0</v>
          </cell>
        </row>
        <row r="57">
          <cell r="G57">
            <v>0</v>
          </cell>
          <cell r="H57">
            <v>0</v>
          </cell>
        </row>
        <row r="58">
          <cell r="G58">
            <v>0</v>
          </cell>
          <cell r="H58">
            <v>0</v>
          </cell>
        </row>
        <row r="59">
          <cell r="G59">
            <v>0</v>
          </cell>
          <cell r="H59">
            <v>0</v>
          </cell>
        </row>
        <row r="60">
          <cell r="G60">
            <v>0</v>
          </cell>
          <cell r="H60">
            <v>0</v>
          </cell>
        </row>
        <row r="61">
          <cell r="G61">
            <v>0</v>
          </cell>
          <cell r="H61">
            <v>0</v>
          </cell>
        </row>
        <row r="62">
          <cell r="G62">
            <v>0</v>
          </cell>
          <cell r="H62">
            <v>0</v>
          </cell>
        </row>
        <row r="63">
          <cell r="G63">
            <v>0</v>
          </cell>
          <cell r="H63">
            <v>0</v>
          </cell>
        </row>
        <row r="64">
          <cell r="G64">
            <v>0</v>
          </cell>
          <cell r="H64">
            <v>0</v>
          </cell>
        </row>
        <row r="65">
          <cell r="G65">
            <v>0</v>
          </cell>
          <cell r="H65">
            <v>0</v>
          </cell>
        </row>
        <row r="66">
          <cell r="G66">
            <v>0</v>
          </cell>
          <cell r="H66">
            <v>0</v>
          </cell>
        </row>
        <row r="67">
          <cell r="G67">
            <v>0</v>
          </cell>
          <cell r="H67">
            <v>0</v>
          </cell>
        </row>
        <row r="68">
          <cell r="G68">
            <v>0</v>
          </cell>
          <cell r="H68">
            <v>0</v>
          </cell>
        </row>
        <row r="69">
          <cell r="G69">
            <v>0</v>
          </cell>
          <cell r="H69">
            <v>0</v>
          </cell>
        </row>
        <row r="70">
          <cell r="G70">
            <v>0</v>
          </cell>
          <cell r="H70">
            <v>0</v>
          </cell>
        </row>
        <row r="71">
          <cell r="G71">
            <v>0</v>
          </cell>
          <cell r="H71">
            <v>0</v>
          </cell>
        </row>
        <row r="72">
          <cell r="G72">
            <v>0</v>
          </cell>
          <cell r="H72">
            <v>0</v>
          </cell>
        </row>
        <row r="73">
          <cell r="G73">
            <v>0</v>
          </cell>
          <cell r="H73">
            <v>0</v>
          </cell>
        </row>
        <row r="74">
          <cell r="G74">
            <v>0</v>
          </cell>
          <cell r="H74">
            <v>0</v>
          </cell>
        </row>
        <row r="75">
          <cell r="G75">
            <v>0</v>
          </cell>
          <cell r="H75">
            <v>0</v>
          </cell>
        </row>
        <row r="76">
          <cell r="G76">
            <v>0</v>
          </cell>
          <cell r="H76">
            <v>0</v>
          </cell>
        </row>
        <row r="77">
          <cell r="G77">
            <v>0</v>
          </cell>
          <cell r="H77">
            <v>0</v>
          </cell>
        </row>
        <row r="78">
          <cell r="G78">
            <v>0</v>
          </cell>
          <cell r="H78">
            <v>0</v>
          </cell>
        </row>
        <row r="79">
          <cell r="G79">
            <v>0</v>
          </cell>
          <cell r="H79">
            <v>0</v>
          </cell>
        </row>
        <row r="80">
          <cell r="G80">
            <v>0</v>
          </cell>
          <cell r="H80">
            <v>0</v>
          </cell>
        </row>
        <row r="81">
          <cell r="G81">
            <v>0</v>
          </cell>
          <cell r="H81">
            <v>0</v>
          </cell>
        </row>
        <row r="82">
          <cell r="G82">
            <v>0</v>
          </cell>
          <cell r="H82">
            <v>0</v>
          </cell>
        </row>
        <row r="83">
          <cell r="G83">
            <v>0</v>
          </cell>
          <cell r="H83">
            <v>0</v>
          </cell>
        </row>
        <row r="84">
          <cell r="G84">
            <v>0</v>
          </cell>
          <cell r="H84">
            <v>0</v>
          </cell>
        </row>
        <row r="85">
          <cell r="G85">
            <v>0</v>
          </cell>
          <cell r="H85">
            <v>0</v>
          </cell>
        </row>
        <row r="86">
          <cell r="G86">
            <v>0</v>
          </cell>
          <cell r="H86">
            <v>0</v>
          </cell>
        </row>
        <row r="87">
          <cell r="G87">
            <v>0</v>
          </cell>
          <cell r="H87">
            <v>0</v>
          </cell>
        </row>
        <row r="88">
          <cell r="G88">
            <v>0</v>
          </cell>
          <cell r="H88">
            <v>0</v>
          </cell>
        </row>
        <row r="89">
          <cell r="G89">
            <v>0</v>
          </cell>
          <cell r="H89">
            <v>0</v>
          </cell>
        </row>
        <row r="90">
          <cell r="G90">
            <v>0</v>
          </cell>
          <cell r="H90">
            <v>0</v>
          </cell>
        </row>
        <row r="91">
          <cell r="G91">
            <v>0</v>
          </cell>
          <cell r="H91">
            <v>0</v>
          </cell>
        </row>
        <row r="92">
          <cell r="G92">
            <v>0</v>
          </cell>
          <cell r="H92">
            <v>0</v>
          </cell>
        </row>
        <row r="93">
          <cell r="G93">
            <v>0</v>
          </cell>
          <cell r="H93">
            <v>0</v>
          </cell>
        </row>
        <row r="94">
          <cell r="G94">
            <v>0</v>
          </cell>
          <cell r="H94">
            <v>0</v>
          </cell>
        </row>
        <row r="95">
          <cell r="G95">
            <v>0</v>
          </cell>
          <cell r="H95">
            <v>0</v>
          </cell>
        </row>
        <row r="96">
          <cell r="G96">
            <v>0</v>
          </cell>
          <cell r="H96">
            <v>0</v>
          </cell>
        </row>
        <row r="97">
          <cell r="G97">
            <v>0</v>
          </cell>
          <cell r="H97">
            <v>0</v>
          </cell>
        </row>
        <row r="98">
          <cell r="G98">
            <v>0</v>
          </cell>
          <cell r="H98">
            <v>0</v>
          </cell>
        </row>
        <row r="99">
          <cell r="G99">
            <v>0</v>
          </cell>
          <cell r="H99">
            <v>0</v>
          </cell>
        </row>
        <row r="100">
          <cell r="G100">
            <v>0</v>
          </cell>
          <cell r="H100">
            <v>0</v>
          </cell>
        </row>
        <row r="101">
          <cell r="G101">
            <v>0</v>
          </cell>
          <cell r="H101">
            <v>0</v>
          </cell>
        </row>
        <row r="102">
          <cell r="G102">
            <v>0</v>
          </cell>
          <cell r="H102">
            <v>0</v>
          </cell>
        </row>
        <row r="103">
          <cell r="G103">
            <v>0</v>
          </cell>
          <cell r="H103">
            <v>0</v>
          </cell>
        </row>
        <row r="104">
          <cell r="G104">
            <v>0</v>
          </cell>
          <cell r="H104">
            <v>0</v>
          </cell>
        </row>
        <row r="105">
          <cell r="G105">
            <v>0</v>
          </cell>
          <cell r="H105">
            <v>0</v>
          </cell>
        </row>
        <row r="106">
          <cell r="G106">
            <v>0</v>
          </cell>
          <cell r="H106">
            <v>0</v>
          </cell>
        </row>
        <row r="107">
          <cell r="G107">
            <v>0</v>
          </cell>
          <cell r="H107">
            <v>0</v>
          </cell>
        </row>
        <row r="108">
          <cell r="G108">
            <v>0</v>
          </cell>
          <cell r="H108">
            <v>0</v>
          </cell>
        </row>
        <row r="109">
          <cell r="G109">
            <v>0</v>
          </cell>
          <cell r="H109">
            <v>0</v>
          </cell>
        </row>
        <row r="110">
          <cell r="G110">
            <v>0</v>
          </cell>
          <cell r="H110">
            <v>0</v>
          </cell>
        </row>
        <row r="111">
          <cell r="G111">
            <v>0</v>
          </cell>
          <cell r="H111">
            <v>0</v>
          </cell>
        </row>
        <row r="112">
          <cell r="G112">
            <v>0</v>
          </cell>
          <cell r="H112">
            <v>0</v>
          </cell>
        </row>
        <row r="113">
          <cell r="G113">
            <v>0</v>
          </cell>
          <cell r="H113">
            <v>0</v>
          </cell>
        </row>
        <row r="114">
          <cell r="G114">
            <v>0</v>
          </cell>
          <cell r="H114">
            <v>0</v>
          </cell>
        </row>
        <row r="115">
          <cell r="G115">
            <v>0</v>
          </cell>
          <cell r="H115">
            <v>0</v>
          </cell>
        </row>
        <row r="116">
          <cell r="G116">
            <v>0</v>
          </cell>
          <cell r="H116">
            <v>0</v>
          </cell>
        </row>
        <row r="117">
          <cell r="G117">
            <v>0</v>
          </cell>
          <cell r="H117">
            <v>0</v>
          </cell>
        </row>
        <row r="118">
          <cell r="G118">
            <v>0</v>
          </cell>
          <cell r="H118">
            <v>0</v>
          </cell>
        </row>
        <row r="119">
          <cell r="G119">
            <v>0</v>
          </cell>
          <cell r="H119">
            <v>0</v>
          </cell>
        </row>
        <row r="120">
          <cell r="G120">
            <v>0</v>
          </cell>
          <cell r="H120">
            <v>0</v>
          </cell>
        </row>
        <row r="121">
          <cell r="G121">
            <v>0</v>
          </cell>
          <cell r="H121">
            <v>0</v>
          </cell>
        </row>
        <row r="122">
          <cell r="G122">
            <v>0</v>
          </cell>
          <cell r="H122">
            <v>0</v>
          </cell>
        </row>
        <row r="123">
          <cell r="G123">
            <v>0</v>
          </cell>
          <cell r="H123">
            <v>0</v>
          </cell>
        </row>
        <row r="124">
          <cell r="G124">
            <v>0</v>
          </cell>
          <cell r="H124">
            <v>0</v>
          </cell>
        </row>
        <row r="125">
          <cell r="G125">
            <v>0</v>
          </cell>
          <cell r="H125">
            <v>0</v>
          </cell>
        </row>
        <row r="126">
          <cell r="G126">
            <v>0</v>
          </cell>
          <cell r="H126">
            <v>0</v>
          </cell>
        </row>
        <row r="127">
          <cell r="G127">
            <v>0</v>
          </cell>
          <cell r="H127">
            <v>0</v>
          </cell>
        </row>
        <row r="128">
          <cell r="G128">
            <v>0</v>
          </cell>
          <cell r="H128">
            <v>0</v>
          </cell>
        </row>
        <row r="129">
          <cell r="G129">
            <v>0</v>
          </cell>
          <cell r="H129">
            <v>0</v>
          </cell>
        </row>
        <row r="130">
          <cell r="G130">
            <v>0</v>
          </cell>
          <cell r="H130">
            <v>0</v>
          </cell>
        </row>
        <row r="131">
          <cell r="G131">
            <v>0</v>
          </cell>
          <cell r="H131">
            <v>0</v>
          </cell>
        </row>
        <row r="132">
          <cell r="G132">
            <v>0</v>
          </cell>
          <cell r="H132">
            <v>0</v>
          </cell>
        </row>
        <row r="133">
          <cell r="G133">
            <v>0</v>
          </cell>
          <cell r="H133">
            <v>0</v>
          </cell>
        </row>
        <row r="134">
          <cell r="G134">
            <v>0</v>
          </cell>
          <cell r="H134">
            <v>0</v>
          </cell>
        </row>
        <row r="135">
          <cell r="G135">
            <v>0</v>
          </cell>
          <cell r="H135">
            <v>0</v>
          </cell>
        </row>
        <row r="136">
          <cell r="G136">
            <v>0</v>
          </cell>
          <cell r="H136">
            <v>0</v>
          </cell>
        </row>
        <row r="137">
          <cell r="G137">
            <v>0</v>
          </cell>
          <cell r="H137">
            <v>0</v>
          </cell>
        </row>
        <row r="138">
          <cell r="G138">
            <v>0</v>
          </cell>
          <cell r="H138">
            <v>0</v>
          </cell>
        </row>
        <row r="139">
          <cell r="G139">
            <v>0</v>
          </cell>
          <cell r="H139">
            <v>0</v>
          </cell>
        </row>
        <row r="140">
          <cell r="G140">
            <v>0</v>
          </cell>
          <cell r="H140">
            <v>0</v>
          </cell>
        </row>
        <row r="141">
          <cell r="G141">
            <v>0</v>
          </cell>
          <cell r="H141">
            <v>0</v>
          </cell>
        </row>
        <row r="142">
          <cell r="G142">
            <v>0</v>
          </cell>
          <cell r="H142">
            <v>0</v>
          </cell>
        </row>
        <row r="143">
          <cell r="G143">
            <v>0</v>
          </cell>
          <cell r="H143">
            <v>0</v>
          </cell>
        </row>
        <row r="144">
          <cell r="G144">
            <v>0</v>
          </cell>
          <cell r="H144">
            <v>0</v>
          </cell>
        </row>
        <row r="145">
          <cell r="G145">
            <v>0</v>
          </cell>
          <cell r="H145">
            <v>0</v>
          </cell>
        </row>
        <row r="146">
          <cell r="G146">
            <v>0</v>
          </cell>
          <cell r="H146">
            <v>0</v>
          </cell>
        </row>
        <row r="147">
          <cell r="G147">
            <v>0</v>
          </cell>
          <cell r="H147">
            <v>0</v>
          </cell>
        </row>
        <row r="148">
          <cell r="G148">
            <v>0</v>
          </cell>
          <cell r="H148">
            <v>0</v>
          </cell>
        </row>
        <row r="149">
          <cell r="G149">
            <v>0</v>
          </cell>
          <cell r="H149">
            <v>0</v>
          </cell>
        </row>
        <row r="150">
          <cell r="G150">
            <v>0</v>
          </cell>
          <cell r="H150">
            <v>0</v>
          </cell>
        </row>
        <row r="151">
          <cell r="G151">
            <v>0</v>
          </cell>
          <cell r="H151">
            <v>0</v>
          </cell>
        </row>
        <row r="152">
          <cell r="G152">
            <v>0</v>
          </cell>
          <cell r="H152">
            <v>0</v>
          </cell>
        </row>
        <row r="153">
          <cell r="G153">
            <v>0</v>
          </cell>
          <cell r="H15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M80"/>
  <sheetViews>
    <sheetView showGridLines="0" showRowColHeaders="0" zoomScale="85" zoomScaleNormal="85" zoomScalePageLayoutView="0" workbookViewId="0" topLeftCell="A1">
      <selection activeCell="J20" sqref="J20"/>
    </sheetView>
  </sheetViews>
  <sheetFormatPr defaultColWidth="9.140625" defaultRowHeight="12.75"/>
  <cols>
    <col min="1" max="1" width="1.57421875" style="0" customWidth="1"/>
    <col min="6" max="6" width="2.8515625" style="0" customWidth="1"/>
    <col min="7" max="7" width="21.00390625" style="12" customWidth="1"/>
    <col min="8" max="8" width="4.421875" style="12" customWidth="1"/>
    <col min="9" max="9" width="34.140625" style="0" customWidth="1"/>
    <col min="10" max="10" width="26.00390625" style="12" customWidth="1"/>
  </cols>
  <sheetData>
    <row r="1" ht="23.25">
      <c r="F1" s="145" t="s">
        <v>168</v>
      </c>
    </row>
    <row r="2" spans="2:6" ht="23.25">
      <c r="B2" s="1" t="s">
        <v>7</v>
      </c>
      <c r="F2" s="145"/>
    </row>
    <row r="3" spans="2:9" ht="14.25" customHeight="1">
      <c r="B3" s="140" t="s">
        <v>321</v>
      </c>
      <c r="C3" s="365"/>
      <c r="D3" s="365"/>
      <c r="E3" s="365"/>
      <c r="F3" s="365"/>
      <c r="G3" s="115" t="s">
        <v>131</v>
      </c>
      <c r="I3" s="245"/>
    </row>
    <row r="4" spans="2:9" ht="14.25" customHeight="1">
      <c r="B4" s="140" t="s">
        <v>322</v>
      </c>
      <c r="C4" s="366"/>
      <c r="D4" s="366"/>
      <c r="E4" s="366"/>
      <c r="F4" s="366"/>
      <c r="G4" s="115" t="s">
        <v>133</v>
      </c>
      <c r="I4" s="246"/>
    </row>
    <row r="5" spans="2:10" ht="14.25" customHeight="1">
      <c r="B5" s="1" t="s">
        <v>130</v>
      </c>
      <c r="C5" s="378" t="s">
        <v>102</v>
      </c>
      <c r="D5" s="378"/>
      <c r="E5" s="378"/>
      <c r="F5" s="378"/>
      <c r="G5" s="115" t="s">
        <v>164</v>
      </c>
      <c r="I5" s="246" t="s">
        <v>102</v>
      </c>
      <c r="J5" s="207" t="s">
        <v>353</v>
      </c>
    </row>
    <row r="6" spans="2:10" ht="14.25" customHeight="1">
      <c r="B6" s="1" t="s">
        <v>272</v>
      </c>
      <c r="C6" s="379"/>
      <c r="D6" s="379"/>
      <c r="E6" s="379"/>
      <c r="F6" s="379"/>
      <c r="G6" s="115" t="s">
        <v>132</v>
      </c>
      <c r="I6" s="246" t="s">
        <v>102</v>
      </c>
      <c r="J6" s="207"/>
    </row>
    <row r="7" spans="2:11" ht="14.25" customHeight="1">
      <c r="B7" s="1" t="s">
        <v>272</v>
      </c>
      <c r="C7" s="379"/>
      <c r="D7" s="379"/>
      <c r="E7" s="379"/>
      <c r="F7" s="379"/>
      <c r="G7" s="115" t="s">
        <v>132</v>
      </c>
      <c r="I7" s="246"/>
      <c r="K7" s="155"/>
    </row>
    <row r="8" spans="10:12" ht="15" customHeight="1">
      <c r="J8" s="156"/>
      <c r="K8" s="155"/>
      <c r="L8" s="2"/>
    </row>
    <row r="9" spans="2:13" ht="13.5" thickBot="1">
      <c r="B9" s="171" t="s">
        <v>5</v>
      </c>
      <c r="C9" s="172"/>
      <c r="D9" s="172"/>
      <c r="E9" s="172"/>
      <c r="F9" s="172"/>
      <c r="G9" s="29" t="s">
        <v>6</v>
      </c>
      <c r="H9" s="29"/>
      <c r="I9" s="171" t="s">
        <v>8</v>
      </c>
      <c r="J9" s="19" t="s">
        <v>6</v>
      </c>
      <c r="K9" s="19"/>
      <c r="M9" s="19"/>
    </row>
    <row r="10" spans="2:10" ht="12.75">
      <c r="B10" s="46" t="s">
        <v>250</v>
      </c>
      <c r="C10" s="4"/>
      <c r="D10" s="4"/>
      <c r="E10" s="4"/>
      <c r="F10" s="5"/>
      <c r="G10" s="324">
        <f>'Bank Accts-Sec-Bonds'!F13</f>
        <v>0</v>
      </c>
      <c r="H10" s="28"/>
      <c r="I10" s="39" t="s">
        <v>264</v>
      </c>
      <c r="J10" s="326">
        <f>Loans!D61</f>
        <v>0</v>
      </c>
    </row>
    <row r="11" spans="2:10" ht="12.75">
      <c r="B11" s="42"/>
      <c r="C11" s="6"/>
      <c r="D11" s="6"/>
      <c r="E11" s="6"/>
      <c r="F11" s="8"/>
      <c r="G11" s="44"/>
      <c r="H11" s="28"/>
      <c r="I11" s="40"/>
      <c r="J11" s="272"/>
    </row>
    <row r="12" spans="2:10" ht="12.75">
      <c r="B12" s="42" t="s">
        <v>4</v>
      </c>
      <c r="C12" s="6"/>
      <c r="D12" s="6"/>
      <c r="E12" s="6"/>
      <c r="F12" s="8"/>
      <c r="G12" s="44"/>
      <c r="H12" s="28"/>
      <c r="I12" s="40" t="s">
        <v>43</v>
      </c>
      <c r="J12" s="327">
        <v>0</v>
      </c>
    </row>
    <row r="13" spans="2:10" ht="12.75">
      <c r="B13" s="42" t="s">
        <v>251</v>
      </c>
      <c r="C13" s="6"/>
      <c r="D13" s="6"/>
      <c r="E13" s="6"/>
      <c r="F13" s="8"/>
      <c r="G13" s="325">
        <f>'Bank Accts-Sec-Bonds'!I37</f>
        <v>0</v>
      </c>
      <c r="H13" s="28"/>
      <c r="I13" s="40"/>
      <c r="J13" s="296"/>
    </row>
    <row r="14" spans="2:10" ht="12.75">
      <c r="B14" s="42" t="s">
        <v>252</v>
      </c>
      <c r="C14" s="6"/>
      <c r="D14" s="6"/>
      <c r="E14" s="6"/>
      <c r="F14" s="8"/>
      <c r="G14" s="325">
        <f>'Bank Accts-Sec-Bonds'!F24</f>
        <v>0</v>
      </c>
      <c r="H14" s="28"/>
      <c r="I14" s="40" t="s">
        <v>265</v>
      </c>
      <c r="J14" s="327">
        <f>Loans!J8</f>
        <v>0</v>
      </c>
    </row>
    <row r="15" spans="2:10" ht="12.75">
      <c r="B15" s="42" t="s">
        <v>136</v>
      </c>
      <c r="C15" s="6"/>
      <c r="D15" s="6"/>
      <c r="E15" s="6"/>
      <c r="F15" s="8"/>
      <c r="G15" s="44"/>
      <c r="I15" s="40" t="s">
        <v>41</v>
      </c>
      <c r="J15" s="328">
        <v>0</v>
      </c>
    </row>
    <row r="16" spans="2:10" ht="12.75">
      <c r="B16" s="50" t="s">
        <v>253</v>
      </c>
      <c r="C16" s="22"/>
      <c r="D16" s="22"/>
      <c r="E16" s="22"/>
      <c r="F16" s="51"/>
      <c r="G16" s="325">
        <f>'Crops-Lvstk-Vehicles'!G30</f>
        <v>0</v>
      </c>
      <c r="I16" s="40" t="s">
        <v>42</v>
      </c>
      <c r="J16" s="272"/>
    </row>
    <row r="17" spans="2:10" ht="12.75">
      <c r="B17" s="52"/>
      <c r="C17" s="23"/>
      <c r="D17" s="23"/>
      <c r="E17" s="24"/>
      <c r="F17" s="53"/>
      <c r="G17" s="44"/>
      <c r="I17" s="299"/>
      <c r="J17" s="272"/>
    </row>
    <row r="18" spans="2:10" ht="12.75">
      <c r="B18" s="54" t="s">
        <v>74</v>
      </c>
      <c r="C18" s="23"/>
      <c r="D18" s="23"/>
      <c r="E18" s="24"/>
      <c r="F18" s="53"/>
      <c r="G18" s="44"/>
      <c r="I18" s="299" t="s">
        <v>314</v>
      </c>
      <c r="J18" s="327">
        <f>Loans!H61</f>
        <v>0</v>
      </c>
    </row>
    <row r="19" spans="2:10" ht="12.75">
      <c r="B19" s="52" t="s">
        <v>254</v>
      </c>
      <c r="C19" s="23"/>
      <c r="D19" s="23"/>
      <c r="E19" s="24"/>
      <c r="F19" s="53"/>
      <c r="G19" s="325">
        <f>'Crops-Lvstk-Vehicles'!G18</f>
        <v>0</v>
      </c>
      <c r="I19" s="299"/>
      <c r="J19" s="272"/>
    </row>
    <row r="20" spans="2:10" ht="12.75">
      <c r="B20" s="52"/>
      <c r="C20" s="23"/>
      <c r="D20" s="23"/>
      <c r="E20" s="24"/>
      <c r="F20" s="53"/>
      <c r="G20" s="44"/>
      <c r="I20" s="299"/>
      <c r="J20" s="272"/>
    </row>
    <row r="21" spans="2:10" ht="12.75">
      <c r="B21" s="42" t="s">
        <v>15</v>
      </c>
      <c r="C21" s="23"/>
      <c r="D21" s="23"/>
      <c r="E21" s="24"/>
      <c r="F21" s="53"/>
      <c r="G21" s="44" t="s">
        <v>102</v>
      </c>
      <c r="I21" s="40" t="s">
        <v>44</v>
      </c>
      <c r="J21" s="272"/>
    </row>
    <row r="22" spans="2:10" ht="12.75">
      <c r="B22" s="52" t="s">
        <v>255</v>
      </c>
      <c r="C22" s="23"/>
      <c r="D22" s="23"/>
      <c r="E22" s="24"/>
      <c r="F22" s="53"/>
      <c r="G22" s="325">
        <f>'Crops-Lvstk-Vehicles'!M14</f>
        <v>0</v>
      </c>
      <c r="I22" s="40" t="s">
        <v>266</v>
      </c>
      <c r="J22" s="272"/>
    </row>
    <row r="23" spans="2:10" ht="12.75">
      <c r="B23" s="52"/>
      <c r="C23" s="23"/>
      <c r="D23" s="23"/>
      <c r="E23" s="24"/>
      <c r="F23" s="53"/>
      <c r="G23" s="44"/>
      <c r="I23" s="40" t="s">
        <v>61</v>
      </c>
      <c r="J23" s="327">
        <f>Loans!K26</f>
        <v>0</v>
      </c>
    </row>
    <row r="24" spans="2:10" ht="12.75">
      <c r="B24" s="52" t="s">
        <v>75</v>
      </c>
      <c r="C24" s="23"/>
      <c r="D24" s="23"/>
      <c r="E24" s="24"/>
      <c r="F24" s="53"/>
      <c r="G24" s="44"/>
      <c r="H24" s="25"/>
      <c r="I24" s="40" t="s">
        <v>62</v>
      </c>
      <c r="J24" s="327">
        <f>Loans!K48</f>
        <v>0</v>
      </c>
    </row>
    <row r="25" spans="2:10" ht="12.75">
      <c r="B25" s="42" t="s">
        <v>256</v>
      </c>
      <c r="C25" s="6"/>
      <c r="D25" s="6" t="s">
        <v>76</v>
      </c>
      <c r="E25" s="6"/>
      <c r="F25" s="8"/>
      <c r="G25" s="325">
        <f>'Crops-Lvstk-Vehicles'!D47</f>
        <v>0</v>
      </c>
      <c r="I25" s="40"/>
      <c r="J25" s="272"/>
    </row>
    <row r="26" spans="2:10" ht="12.75">
      <c r="B26" s="50"/>
      <c r="C26" s="22"/>
      <c r="D26" s="22"/>
      <c r="E26" s="27"/>
      <c r="F26" s="51"/>
      <c r="G26" s="44"/>
      <c r="I26" s="40" t="s">
        <v>267</v>
      </c>
      <c r="J26" s="327">
        <f>Loans!$I$48</f>
        <v>0</v>
      </c>
    </row>
    <row r="27" spans="2:10" ht="12.75">
      <c r="B27" s="50"/>
      <c r="C27" s="22"/>
      <c r="D27" s="22"/>
      <c r="E27" s="27"/>
      <c r="F27" s="53"/>
      <c r="G27" s="44"/>
      <c r="I27" s="355"/>
      <c r="J27" s="296"/>
    </row>
    <row r="28" spans="2:10" ht="12.75">
      <c r="B28" s="50"/>
      <c r="C28" s="22"/>
      <c r="D28" s="22"/>
      <c r="E28" s="27"/>
      <c r="F28" s="53"/>
      <c r="G28" s="44"/>
      <c r="I28" s="355"/>
      <c r="J28" s="272"/>
    </row>
    <row r="29" spans="2:10" ht="12.75">
      <c r="B29" s="42" t="s">
        <v>66</v>
      </c>
      <c r="C29" s="6"/>
      <c r="D29" s="6" t="s">
        <v>67</v>
      </c>
      <c r="E29" s="6"/>
      <c r="F29" s="8"/>
      <c r="G29" s="44">
        <v>0</v>
      </c>
      <c r="H29" s="28"/>
      <c r="I29" s="355"/>
      <c r="J29" s="272"/>
    </row>
    <row r="30" spans="2:10" ht="12.75">
      <c r="B30" s="42" t="s">
        <v>36</v>
      </c>
      <c r="C30" s="6" t="s">
        <v>65</v>
      </c>
      <c r="D30" s="6"/>
      <c r="E30" s="6"/>
      <c r="F30" s="8"/>
      <c r="G30" s="44">
        <v>0</v>
      </c>
      <c r="H30" s="28"/>
      <c r="I30" s="355"/>
      <c r="J30" s="296"/>
    </row>
    <row r="31" spans="2:10" ht="12.75">
      <c r="B31" s="52"/>
      <c r="C31" s="23"/>
      <c r="D31" s="23"/>
      <c r="E31" s="24"/>
      <c r="F31" s="296"/>
      <c r="G31" s="44"/>
      <c r="I31" s="355"/>
      <c r="J31" s="272"/>
    </row>
    <row r="32" spans="2:10" ht="12.75">
      <c r="B32" s="52"/>
      <c r="C32" s="23"/>
      <c r="D32" s="23"/>
      <c r="E32" s="24"/>
      <c r="F32" s="296"/>
      <c r="G32" s="44"/>
      <c r="I32" s="355"/>
      <c r="J32" s="272"/>
    </row>
    <row r="33" spans="2:10" ht="12.75">
      <c r="B33" s="52"/>
      <c r="C33" s="23"/>
      <c r="D33" s="23"/>
      <c r="E33" s="24"/>
      <c r="F33" s="296"/>
      <c r="G33" s="44"/>
      <c r="I33" s="355"/>
      <c r="J33" s="272"/>
    </row>
    <row r="34" spans="2:10" ht="12.75">
      <c r="B34" s="52"/>
      <c r="C34" s="23"/>
      <c r="D34" s="23"/>
      <c r="E34" s="24"/>
      <c r="F34" s="296"/>
      <c r="G34" s="44"/>
      <c r="H34" s="25"/>
      <c r="I34" s="355" t="s">
        <v>64</v>
      </c>
      <c r="J34" s="272"/>
    </row>
    <row r="35" spans="2:10" ht="12.75">
      <c r="B35" s="210"/>
      <c r="C35" s="161"/>
      <c r="D35" s="161"/>
      <c r="E35" s="161"/>
      <c r="F35" s="354"/>
      <c r="G35" s="44"/>
      <c r="I35" s="40" t="s">
        <v>63</v>
      </c>
      <c r="J35" s="272"/>
    </row>
    <row r="36" spans="2:10" ht="12.75">
      <c r="B36" s="210"/>
      <c r="C36" s="161"/>
      <c r="D36" s="161"/>
      <c r="E36" s="161"/>
      <c r="F36" s="354"/>
      <c r="G36" s="44"/>
      <c r="I36" s="40"/>
      <c r="J36" s="296"/>
    </row>
    <row r="37" spans="2:10" ht="12.75">
      <c r="B37" s="52"/>
      <c r="C37" s="23"/>
      <c r="D37" s="23"/>
      <c r="E37" s="24"/>
      <c r="F37" s="296"/>
      <c r="G37" s="44"/>
      <c r="I37" s="40"/>
      <c r="J37" s="297"/>
    </row>
    <row r="38" spans="2:10" ht="12.75">
      <c r="B38" s="52"/>
      <c r="C38" s="23"/>
      <c r="D38" s="23"/>
      <c r="E38" s="24"/>
      <c r="F38" s="296"/>
      <c r="G38" s="44"/>
      <c r="I38" s="40"/>
      <c r="J38" s="272"/>
    </row>
    <row r="39" spans="2:10" ht="13.5" thickBot="1">
      <c r="B39" s="173" t="s">
        <v>170</v>
      </c>
      <c r="C39" s="174"/>
      <c r="D39" s="175" t="e">
        <f>(G40/J40)</f>
        <v>#DIV/0!</v>
      </c>
      <c r="E39" s="55"/>
      <c r="F39" s="56"/>
      <c r="G39" s="45"/>
      <c r="I39" s="41"/>
      <c r="J39" s="298"/>
    </row>
    <row r="40" spans="2:10" ht="12.75">
      <c r="B40" s="176" t="s">
        <v>68</v>
      </c>
      <c r="C40" s="19"/>
      <c r="D40" s="19"/>
      <c r="E40" s="19"/>
      <c r="F40" s="19"/>
      <c r="G40" s="29">
        <f>SUM(G10:G39)</f>
        <v>0</v>
      </c>
      <c r="I40" s="19" t="s">
        <v>69</v>
      </c>
      <c r="J40" s="29">
        <f>SUM(J10:J39)</f>
        <v>0</v>
      </c>
    </row>
    <row r="41" spans="2:11" ht="13.5" thickBot="1">
      <c r="B41" s="383" t="s">
        <v>282</v>
      </c>
      <c r="C41" s="383"/>
      <c r="D41" s="383"/>
      <c r="E41" s="383"/>
      <c r="F41" s="383"/>
      <c r="G41" s="29"/>
      <c r="H41" s="29"/>
      <c r="I41" s="377" t="s">
        <v>268</v>
      </c>
      <c r="J41" s="377"/>
      <c r="K41" s="19"/>
    </row>
    <row r="42" spans="2:10" ht="12.75">
      <c r="B42" s="380" t="s">
        <v>135</v>
      </c>
      <c r="C42" s="381"/>
      <c r="D42" s="381"/>
      <c r="E42" s="381"/>
      <c r="F42" s="382"/>
      <c r="G42" s="295"/>
      <c r="H42" s="28"/>
      <c r="I42" s="35" t="s">
        <v>70</v>
      </c>
      <c r="J42" s="208"/>
    </row>
    <row r="43" spans="2:10" ht="12.75">
      <c r="B43" s="42" t="s">
        <v>285</v>
      </c>
      <c r="C43" s="6"/>
      <c r="D43" s="6"/>
      <c r="E43" s="6"/>
      <c r="F43" s="8"/>
      <c r="G43" s="325">
        <f>'Titled Farm Assets'!G39</f>
        <v>0</v>
      </c>
      <c r="H43" s="28"/>
      <c r="I43" s="36" t="s">
        <v>140</v>
      </c>
      <c r="J43" s="325">
        <f>Loans!L22</f>
        <v>0</v>
      </c>
    </row>
    <row r="44" spans="2:10" ht="12.75">
      <c r="B44" s="47" t="s">
        <v>313</v>
      </c>
      <c r="C44" s="34"/>
      <c r="D44" s="34"/>
      <c r="E44" s="34"/>
      <c r="F44" s="48"/>
      <c r="G44" s="325">
        <f>'Titled Farm Assets'!G69</f>
        <v>0</v>
      </c>
      <c r="H44" s="28"/>
      <c r="I44" s="36" t="s">
        <v>144</v>
      </c>
      <c r="J44" s="325">
        <f>Loans!L12</f>
        <v>0</v>
      </c>
    </row>
    <row r="45" spans="2:10" ht="12.75">
      <c r="B45" s="47"/>
      <c r="C45" s="34"/>
      <c r="D45" s="34"/>
      <c r="E45" s="34"/>
      <c r="F45" s="48"/>
      <c r="G45" s="44"/>
      <c r="H45" s="28"/>
      <c r="I45" s="36" t="s">
        <v>160</v>
      </c>
      <c r="J45" s="325">
        <f>Loans!L25</f>
        <v>0</v>
      </c>
    </row>
    <row r="46" spans="2:10" ht="12.75">
      <c r="B46" s="42" t="s">
        <v>257</v>
      </c>
      <c r="C46" s="6"/>
      <c r="D46" s="6"/>
      <c r="E46" s="6"/>
      <c r="F46" s="8"/>
      <c r="G46" s="325">
        <f>'Crops-Lvstk-Vehicles'!M30</f>
        <v>0</v>
      </c>
      <c r="H46" s="29"/>
      <c r="I46" s="352"/>
      <c r="J46" s="44"/>
    </row>
    <row r="47" spans="2:10" ht="12.75">
      <c r="B47" s="42" t="s">
        <v>258</v>
      </c>
      <c r="C47" s="6"/>
      <c r="D47" s="6"/>
      <c r="E47" s="6"/>
      <c r="F47" s="8"/>
      <c r="G47" s="325">
        <f>'Real Estate-Life Ins.'!K58</f>
        <v>0</v>
      </c>
      <c r="H47" s="28"/>
      <c r="I47" s="352"/>
      <c r="J47" s="44"/>
    </row>
    <row r="48" spans="2:10" ht="12.75">
      <c r="B48" s="42" t="s">
        <v>259</v>
      </c>
      <c r="C48" s="6"/>
      <c r="D48" s="6"/>
      <c r="E48" s="6"/>
      <c r="F48" s="8"/>
      <c r="G48" s="325">
        <f>'Real Estate-Life Ins.'!E58</f>
        <v>0</v>
      </c>
      <c r="H48" s="29"/>
      <c r="I48" s="352"/>
      <c r="J48" s="44"/>
    </row>
    <row r="49" spans="2:10" ht="12.75">
      <c r="B49" s="42" t="s">
        <v>260</v>
      </c>
      <c r="C49" s="6"/>
      <c r="D49" s="6"/>
      <c r="E49" s="6"/>
      <c r="F49" s="8"/>
      <c r="G49" s="325">
        <f>'Bank Accts-Sec-Bonds'!I47</f>
        <v>0</v>
      </c>
      <c r="H49" s="29"/>
      <c r="I49" s="352"/>
      <c r="J49" s="44"/>
    </row>
    <row r="50" spans="2:10" ht="12.75">
      <c r="B50" s="42" t="s">
        <v>261</v>
      </c>
      <c r="C50" s="6"/>
      <c r="D50" s="6"/>
      <c r="E50" s="6"/>
      <c r="F50" s="8"/>
      <c r="G50" s="325">
        <f>'Crops-Lvstk-Vehicles'!K45</f>
        <v>0</v>
      </c>
      <c r="H50" s="29"/>
      <c r="I50" s="352"/>
      <c r="J50" s="44"/>
    </row>
    <row r="51" spans="2:10" ht="12.75">
      <c r="B51" s="210"/>
      <c r="C51" s="161"/>
      <c r="D51" s="161"/>
      <c r="E51" s="161"/>
      <c r="F51" s="354"/>
      <c r="G51" s="44"/>
      <c r="H51" s="28"/>
      <c r="I51" s="352"/>
      <c r="J51" s="44"/>
    </row>
    <row r="52" spans="2:10" ht="13.5" thickBot="1">
      <c r="B52" s="13" t="s">
        <v>36</v>
      </c>
      <c r="C52" s="3"/>
      <c r="D52" s="3"/>
      <c r="E52" s="3"/>
      <c r="F52" s="10"/>
      <c r="G52" s="97"/>
      <c r="I52" s="353"/>
      <c r="J52" s="45"/>
    </row>
    <row r="53" spans="2:10" ht="12.75">
      <c r="B53" s="19" t="s">
        <v>92</v>
      </c>
      <c r="C53" s="19"/>
      <c r="D53" s="19"/>
      <c r="E53" s="19"/>
      <c r="F53" s="19"/>
      <c r="G53" s="29">
        <f>SUM(G42:G52)</f>
        <v>0</v>
      </c>
      <c r="I53" s="19" t="s">
        <v>93</v>
      </c>
      <c r="J53" s="29">
        <f>SUM(J42:J52)</f>
        <v>0</v>
      </c>
    </row>
    <row r="54" spans="2:11" ht="13.5" thickBot="1">
      <c r="B54" s="171" t="s">
        <v>145</v>
      </c>
      <c r="C54" s="172"/>
      <c r="D54" s="172"/>
      <c r="E54" s="172"/>
      <c r="F54" s="172"/>
      <c r="G54" s="29"/>
      <c r="H54" s="29"/>
      <c r="I54" s="171" t="s">
        <v>269</v>
      </c>
      <c r="J54" s="177"/>
      <c r="K54" s="19"/>
    </row>
    <row r="55" spans="2:10" ht="12.75">
      <c r="B55" s="46" t="s">
        <v>290</v>
      </c>
      <c r="C55" s="4"/>
      <c r="D55" s="4"/>
      <c r="E55" s="4"/>
      <c r="F55" s="5"/>
      <c r="G55" s="49"/>
      <c r="I55" s="35" t="s">
        <v>70</v>
      </c>
      <c r="J55" s="43"/>
    </row>
    <row r="56" spans="2:10" ht="12.75">
      <c r="B56" s="380" t="s">
        <v>262</v>
      </c>
      <c r="C56" s="381"/>
      <c r="D56" s="381"/>
      <c r="E56" s="381"/>
      <c r="F56" s="382"/>
      <c r="G56" s="327">
        <f>'Real Estate-Life Ins.'!K29</f>
        <v>0</v>
      </c>
      <c r="I56" s="36" t="s">
        <v>94</v>
      </c>
      <c r="J56" s="325">
        <f>Loans!L35</f>
        <v>0</v>
      </c>
    </row>
    <row r="57" spans="2:10" ht="12.75">
      <c r="B57" s="384"/>
      <c r="C57" s="385"/>
      <c r="D57" s="385"/>
      <c r="E57" s="385"/>
      <c r="F57" s="386"/>
      <c r="G57" s="44"/>
      <c r="I57" s="36" t="s">
        <v>100</v>
      </c>
      <c r="J57" s="325">
        <f>Loans!L38</f>
        <v>0</v>
      </c>
    </row>
    <row r="58" spans="2:10" ht="12.75">
      <c r="B58" s="384"/>
      <c r="C58" s="385"/>
      <c r="D58" s="385"/>
      <c r="E58" s="385"/>
      <c r="F58" s="386"/>
      <c r="G58" s="44"/>
      <c r="I58" s="36" t="s">
        <v>95</v>
      </c>
      <c r="J58" s="325">
        <f>Loans!L43</f>
        <v>0</v>
      </c>
    </row>
    <row r="59" spans="2:10" ht="12.75">
      <c r="B59" s="42"/>
      <c r="C59" s="6"/>
      <c r="D59" s="6"/>
      <c r="E59" s="6"/>
      <c r="F59" s="8"/>
      <c r="G59" s="44"/>
      <c r="I59" s="36" t="s">
        <v>36</v>
      </c>
      <c r="J59" s="325">
        <f>Loans!L47</f>
        <v>0</v>
      </c>
    </row>
    <row r="60" spans="2:10" ht="12.75">
      <c r="B60" s="42" t="s">
        <v>263</v>
      </c>
      <c r="C60" s="6"/>
      <c r="D60" s="6"/>
      <c r="E60" s="6"/>
      <c r="F60" s="8"/>
      <c r="G60" s="325">
        <f>'Real Estate-Life Ins.'!K43</f>
        <v>0</v>
      </c>
      <c r="I60" s="352"/>
      <c r="J60" s="44"/>
    </row>
    <row r="61" spans="2:10" ht="13.5" thickBot="1">
      <c r="B61" s="13"/>
      <c r="C61" s="3"/>
      <c r="D61" s="3"/>
      <c r="E61" s="3"/>
      <c r="F61" s="10"/>
      <c r="G61" s="45"/>
      <c r="I61" s="353"/>
      <c r="J61" s="45"/>
    </row>
    <row r="62" spans="2:10" ht="12.75">
      <c r="B62" s="19" t="s">
        <v>146</v>
      </c>
      <c r="C62" s="19"/>
      <c r="D62" s="19"/>
      <c r="G62" s="329">
        <f>SUM(G55:G61)</f>
        <v>0</v>
      </c>
      <c r="I62" s="19" t="s">
        <v>96</v>
      </c>
      <c r="J62" s="329">
        <f>SUM(J55:J61)</f>
        <v>0</v>
      </c>
    </row>
    <row r="63" spans="2:10" ht="12.75">
      <c r="B63" s="178" t="s">
        <v>91</v>
      </c>
      <c r="C63" s="19"/>
      <c r="D63" s="19"/>
      <c r="G63" s="329">
        <f>SUM(G62,G53,G40)</f>
        <v>0</v>
      </c>
      <c r="I63" s="178" t="s">
        <v>97</v>
      </c>
      <c r="J63" s="329">
        <f>SUM(J62,J53,J40)</f>
        <v>0</v>
      </c>
    </row>
    <row r="64" spans="7:10" ht="12.75">
      <c r="G64" s="18"/>
      <c r="I64" s="178" t="s">
        <v>98</v>
      </c>
      <c r="J64" s="329">
        <f>G63-J63</f>
        <v>0</v>
      </c>
    </row>
    <row r="65" spans="2:10" ht="12.75">
      <c r="B65" s="19" t="s">
        <v>169</v>
      </c>
      <c r="C65" s="19"/>
      <c r="D65" s="19"/>
      <c r="E65" s="19"/>
      <c r="F65" s="19"/>
      <c r="G65" s="179">
        <f>IF(J63=0,"",J63/J64)</f>
      </c>
      <c r="I65" s="19" t="s">
        <v>99</v>
      </c>
      <c r="J65" s="329">
        <f>J64+J63</f>
        <v>0</v>
      </c>
    </row>
    <row r="66" spans="2:10" ht="12.75" customHeight="1">
      <c r="B66" s="364" t="s">
        <v>351</v>
      </c>
      <c r="C66" s="364"/>
      <c r="D66" s="364"/>
      <c r="E66" s="364"/>
      <c r="F66" s="364"/>
      <c r="G66" s="364"/>
      <c r="H66" s="364"/>
      <c r="I66" s="364"/>
      <c r="J66" s="364"/>
    </row>
    <row r="67" spans="2:10" ht="12.75">
      <c r="B67" s="367" t="s">
        <v>352</v>
      </c>
      <c r="C67" s="368"/>
      <c r="D67" s="368"/>
      <c r="E67" s="368"/>
      <c r="F67" s="368"/>
      <c r="G67" s="368"/>
      <c r="H67" s="368"/>
      <c r="I67" s="368"/>
      <c r="J67" s="369"/>
    </row>
    <row r="68" spans="2:10" ht="25.5" customHeight="1">
      <c r="B68" s="370"/>
      <c r="C68" s="371"/>
      <c r="D68" s="371"/>
      <c r="E68" s="371"/>
      <c r="F68" s="371"/>
      <c r="G68" s="371"/>
      <c r="H68" s="371"/>
      <c r="I68" s="371"/>
      <c r="J68" s="372"/>
    </row>
    <row r="69" spans="2:10" ht="25.5" customHeight="1">
      <c r="B69" s="370"/>
      <c r="C69" s="371"/>
      <c r="D69" s="371"/>
      <c r="E69" s="371"/>
      <c r="F69" s="371"/>
      <c r="G69" s="371"/>
      <c r="H69" s="371"/>
      <c r="I69" s="371"/>
      <c r="J69" s="372"/>
    </row>
    <row r="70" spans="2:10" ht="25.5" customHeight="1">
      <c r="B70" s="370"/>
      <c r="C70" s="371"/>
      <c r="D70" s="371"/>
      <c r="E70" s="371"/>
      <c r="F70" s="371"/>
      <c r="G70" s="371"/>
      <c r="H70" s="371"/>
      <c r="I70" s="371"/>
      <c r="J70" s="372"/>
    </row>
    <row r="71" spans="2:10" ht="25.5" customHeight="1">
      <c r="B71" s="370"/>
      <c r="C71" s="371"/>
      <c r="D71" s="371"/>
      <c r="E71" s="371"/>
      <c r="F71" s="371"/>
      <c r="G71" s="371"/>
      <c r="H71" s="371"/>
      <c r="I71" s="371"/>
      <c r="J71" s="372"/>
    </row>
    <row r="72" spans="2:10" ht="25.5" customHeight="1">
      <c r="B72" s="370"/>
      <c r="C72" s="371"/>
      <c r="D72" s="371"/>
      <c r="E72" s="371"/>
      <c r="F72" s="371"/>
      <c r="G72" s="371"/>
      <c r="H72" s="371"/>
      <c r="I72" s="371"/>
      <c r="J72" s="372"/>
    </row>
    <row r="73" spans="2:10" ht="25.5" customHeight="1">
      <c r="B73" s="370"/>
      <c r="C73" s="371"/>
      <c r="D73" s="371"/>
      <c r="E73" s="371"/>
      <c r="F73" s="371"/>
      <c r="G73" s="371"/>
      <c r="H73" s="371"/>
      <c r="I73" s="371"/>
      <c r="J73" s="372"/>
    </row>
    <row r="74" spans="2:10" ht="25.5" customHeight="1">
      <c r="B74" s="373"/>
      <c r="C74" s="374"/>
      <c r="D74" s="374"/>
      <c r="E74" s="374"/>
      <c r="F74" s="374"/>
      <c r="G74" s="374"/>
      <c r="H74" s="374"/>
      <c r="I74" s="374"/>
      <c r="J74" s="375"/>
    </row>
    <row r="75" spans="2:10" ht="25.5" customHeight="1">
      <c r="B75" s="364"/>
      <c r="C75" s="364"/>
      <c r="D75" s="364"/>
      <c r="F75" s="364"/>
      <c r="G75" s="364"/>
      <c r="H75" s="364"/>
      <c r="I75" s="364"/>
      <c r="J75" s="364"/>
    </row>
    <row r="76" spans="2:9" ht="13.5" thickBot="1">
      <c r="B76" t="s">
        <v>149</v>
      </c>
      <c r="C76" s="376"/>
      <c r="D76" s="376"/>
      <c r="E76" s="376"/>
      <c r="F76" s="376"/>
      <c r="H76" s="12" t="s">
        <v>150</v>
      </c>
      <c r="I76" s="209"/>
    </row>
    <row r="77" ht="8.25" customHeight="1"/>
    <row r="78" ht="8.25" customHeight="1"/>
    <row r="79" spans="2:9" ht="13.5" thickBot="1">
      <c r="B79" t="s">
        <v>149</v>
      </c>
      <c r="C79" s="376"/>
      <c r="D79" s="376"/>
      <c r="E79" s="376"/>
      <c r="F79" s="376"/>
      <c r="H79" s="12" t="s">
        <v>150</v>
      </c>
      <c r="I79" s="209"/>
    </row>
    <row r="80" spans="3:9" ht="12.75">
      <c r="C80" s="159"/>
      <c r="D80" s="159"/>
      <c r="E80" s="159"/>
      <c r="F80" s="159"/>
      <c r="I80" s="161"/>
    </row>
  </sheetData>
  <sheetProtection password="CA87" sheet="1" selectLockedCells="1"/>
  <mergeCells count="14">
    <mergeCell ref="B42:F42"/>
    <mergeCell ref="B41:F41"/>
    <mergeCell ref="B57:F57"/>
    <mergeCell ref="B58:F58"/>
    <mergeCell ref="C3:F3"/>
    <mergeCell ref="C4:F4"/>
    <mergeCell ref="B67:J74"/>
    <mergeCell ref="C76:F76"/>
    <mergeCell ref="I41:J41"/>
    <mergeCell ref="C79:F79"/>
    <mergeCell ref="C5:F5"/>
    <mergeCell ref="C6:F6"/>
    <mergeCell ref="C7:F7"/>
    <mergeCell ref="B56:F56"/>
  </mergeCells>
  <printOptions/>
  <pageMargins left="0.27" right="0.25" top="0.25" bottom="0.47" header="0.5" footer="0.5"/>
  <pageSetup blackAndWhite="1" fitToHeight="1" fitToWidth="1" horizontalDpi="600" verticalDpi="600" orientation="portrait" scale="67" r:id="rId2"/>
  <headerFooter alignWithMargins="0">
    <oddFooter>&amp;L&amp;8FMB 2017-11&amp;Rwww.firstmerchants.com</oddFooter>
  </headerFooter>
  <ignoredErrors>
    <ignoredError sqref="J26" evalError="1"/>
  </ignoredErrors>
  <drawing r:id="rId1"/>
</worksheet>
</file>

<file path=xl/worksheets/sheet10.xml><?xml version="1.0" encoding="utf-8"?>
<worksheet xmlns="http://schemas.openxmlformats.org/spreadsheetml/2006/main" xmlns:r="http://schemas.openxmlformats.org/officeDocument/2006/relationships">
  <dimension ref="B2:Q72"/>
  <sheetViews>
    <sheetView showGridLines="0" showRowColHeaders="0" zoomScalePageLayoutView="0" workbookViewId="0" topLeftCell="A1">
      <pane ySplit="2" topLeftCell="A3" activePane="bottomLeft" state="frozen"/>
      <selection pane="topLeft" activeCell="A1" sqref="A1"/>
      <selection pane="bottomLeft" activeCell="C2" sqref="C2"/>
    </sheetView>
  </sheetViews>
  <sheetFormatPr defaultColWidth="9.140625" defaultRowHeight="12.75"/>
  <cols>
    <col min="1" max="1" width="1.1484375" style="0" customWidth="1"/>
    <col min="2" max="2" width="38.7109375" style="0" customWidth="1"/>
    <col min="3" max="3" width="12.00390625" style="0" customWidth="1"/>
    <col min="4" max="4" width="12.7109375" style="0" customWidth="1"/>
    <col min="5" max="5" width="12.28125" style="0" customWidth="1"/>
    <col min="6" max="6" width="12.7109375" style="0" customWidth="1"/>
    <col min="7" max="7" width="12.28125" style="0" bestFit="1" customWidth="1"/>
    <col min="8" max="8" width="12.00390625" style="0" customWidth="1"/>
    <col min="9" max="9" width="13.00390625" style="0" customWidth="1"/>
    <col min="10" max="10" width="12.140625" style="0" customWidth="1"/>
    <col min="11" max="11" width="13.140625" style="0" customWidth="1"/>
    <col min="12" max="12" width="12.421875" style="0" customWidth="1"/>
    <col min="13" max="14" width="12.57421875" style="0" customWidth="1"/>
    <col min="15" max="15" width="13.140625" style="0" customWidth="1"/>
    <col min="16" max="16" width="4.421875" style="0" customWidth="1"/>
  </cols>
  <sheetData>
    <row r="2" spans="2:16" ht="12.75">
      <c r="B2" s="146" t="s">
        <v>171</v>
      </c>
      <c r="C2" s="147" t="s">
        <v>172</v>
      </c>
      <c r="D2" s="147" t="s">
        <v>173</v>
      </c>
      <c r="E2" s="147" t="s">
        <v>174</v>
      </c>
      <c r="F2" s="147" t="s">
        <v>175</v>
      </c>
      <c r="G2" s="147" t="s">
        <v>176</v>
      </c>
      <c r="H2" s="147" t="s">
        <v>177</v>
      </c>
      <c r="I2" s="147" t="s">
        <v>178</v>
      </c>
      <c r="J2" s="147" t="s">
        <v>179</v>
      </c>
      <c r="K2" s="147" t="s">
        <v>180</v>
      </c>
      <c r="L2" s="147" t="s">
        <v>181</v>
      </c>
      <c r="M2" s="147" t="s">
        <v>182</v>
      </c>
      <c r="N2" s="147" t="s">
        <v>183</v>
      </c>
      <c r="O2" s="147" t="s">
        <v>184</v>
      </c>
      <c r="P2" s="148"/>
    </row>
    <row r="3" spans="2:16" ht="12.75">
      <c r="B3" s="231" t="s">
        <v>185</v>
      </c>
      <c r="C3" s="251">
        <v>0</v>
      </c>
      <c r="D3" s="251"/>
      <c r="E3" s="251"/>
      <c r="F3" s="251"/>
      <c r="G3" s="251"/>
      <c r="H3" s="251"/>
      <c r="I3" s="251"/>
      <c r="J3" s="251"/>
      <c r="K3" s="251"/>
      <c r="L3" s="251"/>
      <c r="M3" s="251"/>
      <c r="N3" s="251"/>
      <c r="O3" s="252"/>
      <c r="P3" s="203"/>
    </row>
    <row r="4" spans="2:16" ht="12.75">
      <c r="B4" s="232" t="s">
        <v>281</v>
      </c>
      <c r="C4" s="251"/>
      <c r="D4" s="251"/>
      <c r="E4" s="251"/>
      <c r="F4" s="251"/>
      <c r="G4" s="251"/>
      <c r="H4" s="251"/>
      <c r="I4" s="251"/>
      <c r="J4" s="251"/>
      <c r="K4" s="251"/>
      <c r="L4" s="251"/>
      <c r="M4" s="251"/>
      <c r="N4" s="251"/>
      <c r="O4" s="253">
        <f>SUM(C4:N4)</f>
        <v>0</v>
      </c>
      <c r="P4" s="203"/>
    </row>
    <row r="5" spans="2:16" ht="12.75">
      <c r="B5" s="233" t="s">
        <v>101</v>
      </c>
      <c r="C5" s="251"/>
      <c r="D5" s="251"/>
      <c r="E5" s="251"/>
      <c r="F5" s="251"/>
      <c r="G5" s="251"/>
      <c r="H5" s="251"/>
      <c r="I5" s="251"/>
      <c r="J5" s="251"/>
      <c r="K5" s="251"/>
      <c r="L5" s="251"/>
      <c r="M5" s="251"/>
      <c r="N5" s="251"/>
      <c r="O5" s="253">
        <f aca="true" t="shared" si="0" ref="O5:O54">SUM(C5:N5)</f>
        <v>0</v>
      </c>
      <c r="P5" s="203"/>
    </row>
    <row r="6" spans="2:16" ht="12.75">
      <c r="B6" s="233" t="s">
        <v>103</v>
      </c>
      <c r="C6" s="251"/>
      <c r="D6" s="251"/>
      <c r="E6" s="251"/>
      <c r="F6" s="251"/>
      <c r="G6" s="251"/>
      <c r="H6" s="251"/>
      <c r="I6" s="251"/>
      <c r="J6" s="251"/>
      <c r="K6" s="251"/>
      <c r="L6" s="251"/>
      <c r="M6" s="251"/>
      <c r="N6" s="251"/>
      <c r="O6" s="253">
        <f t="shared" si="0"/>
        <v>0</v>
      </c>
      <c r="P6" s="203"/>
    </row>
    <row r="7" spans="2:16" ht="12.75">
      <c r="B7" s="233" t="s">
        <v>122</v>
      </c>
      <c r="C7" s="251"/>
      <c r="D7" s="251"/>
      <c r="E7" s="251"/>
      <c r="F7" s="251"/>
      <c r="G7" s="251"/>
      <c r="H7" s="251"/>
      <c r="I7" s="251"/>
      <c r="J7" s="251"/>
      <c r="K7" s="251"/>
      <c r="L7" s="251"/>
      <c r="M7" s="251"/>
      <c r="N7" s="251"/>
      <c r="O7" s="253">
        <f t="shared" si="0"/>
        <v>0</v>
      </c>
      <c r="P7" s="203"/>
    </row>
    <row r="8" spans="2:16" ht="12.75">
      <c r="B8" s="232" t="s">
        <v>186</v>
      </c>
      <c r="C8" s="251"/>
      <c r="D8" s="251"/>
      <c r="E8" s="251"/>
      <c r="F8" s="251"/>
      <c r="G8" s="251"/>
      <c r="H8" s="251"/>
      <c r="I8" s="251"/>
      <c r="J8" s="251"/>
      <c r="K8" s="251"/>
      <c r="L8" s="251"/>
      <c r="M8" s="251"/>
      <c r="N8" s="251"/>
      <c r="O8" s="253">
        <f t="shared" si="0"/>
        <v>0</v>
      </c>
      <c r="P8" s="203"/>
    </row>
    <row r="9" spans="2:16" ht="12.75">
      <c r="B9" s="231" t="s">
        <v>187</v>
      </c>
      <c r="C9" s="251"/>
      <c r="D9" s="251"/>
      <c r="E9" s="251"/>
      <c r="F9" s="251"/>
      <c r="G9" s="251"/>
      <c r="H9" s="251"/>
      <c r="I9" s="251"/>
      <c r="J9" s="251"/>
      <c r="K9" s="251"/>
      <c r="L9" s="251"/>
      <c r="M9" s="251"/>
      <c r="N9" s="251"/>
      <c r="O9" s="253">
        <f t="shared" si="0"/>
        <v>0</v>
      </c>
      <c r="P9" s="203"/>
    </row>
    <row r="10" spans="2:16" ht="12.75">
      <c r="B10" s="244">
        <v>4</v>
      </c>
      <c r="C10" s="251"/>
      <c r="D10" s="251"/>
      <c r="E10" s="251"/>
      <c r="F10" s="251"/>
      <c r="G10" s="251"/>
      <c r="H10" s="251"/>
      <c r="I10" s="251"/>
      <c r="J10" s="251"/>
      <c r="K10" s="251"/>
      <c r="L10" s="251"/>
      <c r="M10" s="251"/>
      <c r="N10" s="251"/>
      <c r="O10" s="253">
        <f t="shared" si="0"/>
        <v>0</v>
      </c>
      <c r="P10" s="203"/>
    </row>
    <row r="11" spans="2:16" ht="13.5" thickBot="1">
      <c r="B11" s="242"/>
      <c r="C11" s="254"/>
      <c r="D11" s="254"/>
      <c r="E11" s="254"/>
      <c r="F11" s="254"/>
      <c r="G11" s="254"/>
      <c r="H11" s="254"/>
      <c r="I11" s="254"/>
      <c r="J11" s="254"/>
      <c r="K11" s="254"/>
      <c r="L11" s="254"/>
      <c r="M11" s="254"/>
      <c r="N11" s="254"/>
      <c r="O11" s="255">
        <f t="shared" si="0"/>
        <v>0</v>
      </c>
      <c r="P11" s="204"/>
    </row>
    <row r="12" spans="2:16" ht="13.5" thickTop="1">
      <c r="B12" s="37" t="s">
        <v>188</v>
      </c>
      <c r="C12" s="256">
        <f>SUM(C4:C11)</f>
        <v>0</v>
      </c>
      <c r="D12" s="256">
        <f aca="true" t="shared" si="1" ref="D12:N12">SUM(D4:D11)</f>
        <v>0</v>
      </c>
      <c r="E12" s="256">
        <f t="shared" si="1"/>
        <v>0</v>
      </c>
      <c r="F12" s="256">
        <f t="shared" si="1"/>
        <v>0</v>
      </c>
      <c r="G12" s="256">
        <f t="shared" si="1"/>
        <v>0</v>
      </c>
      <c r="H12" s="256">
        <f t="shared" si="1"/>
        <v>0</v>
      </c>
      <c r="I12" s="256">
        <f t="shared" si="1"/>
        <v>0</v>
      </c>
      <c r="J12" s="256">
        <f t="shared" si="1"/>
        <v>0</v>
      </c>
      <c r="K12" s="256">
        <f t="shared" si="1"/>
        <v>0</v>
      </c>
      <c r="L12" s="256">
        <f t="shared" si="1"/>
        <v>0</v>
      </c>
      <c r="M12" s="256">
        <f t="shared" si="1"/>
        <v>0</v>
      </c>
      <c r="N12" s="256">
        <f t="shared" si="1"/>
        <v>0</v>
      </c>
      <c r="O12" s="256">
        <f>SUM(C12:N12)</f>
        <v>0</v>
      </c>
      <c r="P12" s="205"/>
    </row>
    <row r="13" spans="2:16" ht="12.75">
      <c r="B13" s="149"/>
      <c r="C13" s="257"/>
      <c r="D13" s="257"/>
      <c r="E13" s="257"/>
      <c r="F13" s="257"/>
      <c r="G13" s="257"/>
      <c r="H13" s="257"/>
      <c r="I13" s="257"/>
      <c r="J13" s="257"/>
      <c r="K13" s="257"/>
      <c r="L13" s="257"/>
      <c r="M13" s="257"/>
      <c r="N13" s="257"/>
      <c r="O13" s="253">
        <f t="shared" si="0"/>
        <v>0</v>
      </c>
      <c r="P13" s="203"/>
    </row>
    <row r="14" spans="2:16" ht="12.75">
      <c r="B14" s="146" t="s">
        <v>189</v>
      </c>
      <c r="C14" s="252"/>
      <c r="D14" s="252"/>
      <c r="E14" s="252"/>
      <c r="F14" s="252"/>
      <c r="G14" s="252"/>
      <c r="H14" s="252"/>
      <c r="I14" s="252"/>
      <c r="J14" s="252"/>
      <c r="K14" s="252"/>
      <c r="L14" s="252"/>
      <c r="M14" s="252"/>
      <c r="N14" s="252"/>
      <c r="O14" s="253">
        <f t="shared" si="0"/>
        <v>0</v>
      </c>
      <c r="P14" s="203"/>
    </row>
    <row r="15" spans="2:16" ht="12.75">
      <c r="B15" s="231" t="s">
        <v>190</v>
      </c>
      <c r="C15" s="117"/>
      <c r="D15" s="117"/>
      <c r="E15" s="117"/>
      <c r="F15" s="117"/>
      <c r="G15" s="117"/>
      <c r="H15" s="117"/>
      <c r="I15" s="117"/>
      <c r="J15" s="117"/>
      <c r="K15" s="117"/>
      <c r="L15" s="117"/>
      <c r="M15" s="117"/>
      <c r="N15" s="117"/>
      <c r="O15" s="253">
        <f t="shared" si="0"/>
        <v>0</v>
      </c>
      <c r="P15" s="203"/>
    </row>
    <row r="16" spans="2:16" ht="12.75">
      <c r="B16" s="243" t="s">
        <v>191</v>
      </c>
      <c r="C16" s="117"/>
      <c r="D16" s="117"/>
      <c r="E16" s="117"/>
      <c r="F16" s="117"/>
      <c r="G16" s="117"/>
      <c r="H16" s="117"/>
      <c r="I16" s="117"/>
      <c r="J16" s="117"/>
      <c r="K16" s="117"/>
      <c r="L16" s="117"/>
      <c r="M16" s="117"/>
      <c r="N16" s="117"/>
      <c r="O16" s="253">
        <f t="shared" si="0"/>
        <v>0</v>
      </c>
      <c r="P16" s="203"/>
    </row>
    <row r="17" spans="2:17" ht="13.5" thickBot="1">
      <c r="B17" s="234">
        <v>8</v>
      </c>
      <c r="C17" s="258"/>
      <c r="D17" s="258"/>
      <c r="E17" s="258"/>
      <c r="F17" s="258"/>
      <c r="G17" s="258"/>
      <c r="H17" s="258"/>
      <c r="I17" s="258"/>
      <c r="J17" s="258"/>
      <c r="K17" s="259"/>
      <c r="L17" s="258"/>
      <c r="M17" s="258"/>
      <c r="N17" s="258"/>
      <c r="O17" s="253">
        <f t="shared" si="0"/>
        <v>0</v>
      </c>
      <c r="P17" s="204"/>
      <c r="Q17" s="6"/>
    </row>
    <row r="18" spans="2:16" ht="13.5" thickTop="1">
      <c r="B18" s="150" t="s">
        <v>192</v>
      </c>
      <c r="C18" s="256">
        <f>SUM(C15:C17)</f>
        <v>0</v>
      </c>
      <c r="D18" s="256">
        <f aca="true" t="shared" si="2" ref="D18:N18">SUM(D15:D17)</f>
        <v>0</v>
      </c>
      <c r="E18" s="256">
        <f t="shared" si="2"/>
        <v>0</v>
      </c>
      <c r="F18" s="256">
        <f t="shared" si="2"/>
        <v>0</v>
      </c>
      <c r="G18" s="256">
        <f t="shared" si="2"/>
        <v>0</v>
      </c>
      <c r="H18" s="256">
        <f t="shared" si="2"/>
        <v>0</v>
      </c>
      <c r="I18" s="256">
        <f t="shared" si="2"/>
        <v>0</v>
      </c>
      <c r="J18" s="256">
        <f t="shared" si="2"/>
        <v>0</v>
      </c>
      <c r="K18" s="256">
        <f t="shared" si="2"/>
        <v>0</v>
      </c>
      <c r="L18" s="256">
        <f t="shared" si="2"/>
        <v>0</v>
      </c>
      <c r="M18" s="256">
        <f t="shared" si="2"/>
        <v>0</v>
      </c>
      <c r="N18" s="256">
        <f t="shared" si="2"/>
        <v>0</v>
      </c>
      <c r="O18" s="253">
        <f t="shared" si="0"/>
        <v>0</v>
      </c>
      <c r="P18" s="205"/>
    </row>
    <row r="19" spans="2:16" ht="12.75">
      <c r="B19" s="151" t="s">
        <v>193</v>
      </c>
      <c r="C19" s="252">
        <f>+C12+C18</f>
        <v>0</v>
      </c>
      <c r="D19" s="252">
        <f aca="true" t="shared" si="3" ref="D19:N19">+D12+D18</f>
        <v>0</v>
      </c>
      <c r="E19" s="252">
        <f t="shared" si="3"/>
        <v>0</v>
      </c>
      <c r="F19" s="252">
        <f t="shared" si="3"/>
        <v>0</v>
      </c>
      <c r="G19" s="252">
        <f t="shared" si="3"/>
        <v>0</v>
      </c>
      <c r="H19" s="252">
        <f t="shared" si="3"/>
        <v>0</v>
      </c>
      <c r="I19" s="252">
        <f t="shared" si="3"/>
        <v>0</v>
      </c>
      <c r="J19" s="252">
        <f t="shared" si="3"/>
        <v>0</v>
      </c>
      <c r="K19" s="252">
        <f t="shared" si="3"/>
        <v>0</v>
      </c>
      <c r="L19" s="252">
        <f t="shared" si="3"/>
        <v>0</v>
      </c>
      <c r="M19" s="252">
        <f t="shared" si="3"/>
        <v>0</v>
      </c>
      <c r="N19" s="252">
        <f t="shared" si="3"/>
        <v>0</v>
      </c>
      <c r="O19" s="252">
        <f>SUM(C19:N19)</f>
        <v>0</v>
      </c>
      <c r="P19" s="203"/>
    </row>
    <row r="20" spans="2:16" ht="12.75">
      <c r="B20" s="151" t="s">
        <v>194</v>
      </c>
      <c r="C20" s="252"/>
      <c r="D20" s="252"/>
      <c r="E20" s="252"/>
      <c r="F20" s="252"/>
      <c r="G20" s="252"/>
      <c r="H20" s="252"/>
      <c r="I20" s="252"/>
      <c r="J20" s="252"/>
      <c r="K20" s="252"/>
      <c r="L20" s="252"/>
      <c r="M20" s="252"/>
      <c r="N20" s="252"/>
      <c r="O20" s="253">
        <f t="shared" si="0"/>
        <v>0</v>
      </c>
      <c r="P20" s="203"/>
    </row>
    <row r="21" spans="2:16" ht="12.75">
      <c r="B21" s="32" t="s">
        <v>195</v>
      </c>
      <c r="C21" s="251"/>
      <c r="D21" s="251"/>
      <c r="E21" s="251"/>
      <c r="F21" s="251"/>
      <c r="G21" s="251"/>
      <c r="H21" s="251"/>
      <c r="I21" s="251"/>
      <c r="J21" s="251"/>
      <c r="K21" s="251"/>
      <c r="L21" s="251"/>
      <c r="M21" s="251"/>
      <c r="N21" s="251"/>
      <c r="O21" s="253">
        <f t="shared" si="0"/>
        <v>0</v>
      </c>
      <c r="P21" s="203"/>
    </row>
    <row r="22" spans="2:16" ht="12.75">
      <c r="B22" s="32" t="s">
        <v>196</v>
      </c>
      <c r="C22" s="251"/>
      <c r="D22" s="251"/>
      <c r="E22" s="251"/>
      <c r="F22" s="251"/>
      <c r="G22" s="251"/>
      <c r="H22" s="251"/>
      <c r="I22" s="251"/>
      <c r="J22" s="251"/>
      <c r="K22" s="251"/>
      <c r="L22" s="251"/>
      <c r="M22" s="251"/>
      <c r="N22" s="251"/>
      <c r="O22" s="253">
        <f t="shared" si="0"/>
        <v>0</v>
      </c>
      <c r="P22" s="203"/>
    </row>
    <row r="23" spans="2:16" ht="12.75">
      <c r="B23" s="32" t="s">
        <v>197</v>
      </c>
      <c r="C23" s="251"/>
      <c r="D23" s="251"/>
      <c r="E23" s="251"/>
      <c r="F23" s="251"/>
      <c r="G23" s="251"/>
      <c r="H23" s="251"/>
      <c r="I23" s="251"/>
      <c r="J23" s="251"/>
      <c r="K23" s="251"/>
      <c r="L23" s="251"/>
      <c r="M23" s="251"/>
      <c r="N23" s="251"/>
      <c r="O23" s="253">
        <f t="shared" si="0"/>
        <v>0</v>
      </c>
      <c r="P23" s="203"/>
    </row>
    <row r="24" spans="2:16" ht="12.75">
      <c r="B24" s="32" t="s">
        <v>198</v>
      </c>
      <c r="C24" s="251"/>
      <c r="D24" s="251"/>
      <c r="E24" s="251"/>
      <c r="F24" s="251"/>
      <c r="G24" s="251"/>
      <c r="H24" s="251"/>
      <c r="I24" s="251"/>
      <c r="J24" s="251"/>
      <c r="K24" s="251"/>
      <c r="L24" s="251"/>
      <c r="M24" s="251"/>
      <c r="N24" s="251"/>
      <c r="O24" s="253">
        <f t="shared" si="0"/>
        <v>0</v>
      </c>
      <c r="P24" s="203"/>
    </row>
    <row r="25" spans="2:16" ht="12.75">
      <c r="B25" s="32" t="s">
        <v>199</v>
      </c>
      <c r="C25" s="251"/>
      <c r="D25" s="251"/>
      <c r="E25" s="251"/>
      <c r="F25" s="251"/>
      <c r="G25" s="251"/>
      <c r="H25" s="251"/>
      <c r="I25" s="251"/>
      <c r="J25" s="251"/>
      <c r="K25" s="251"/>
      <c r="L25" s="251"/>
      <c r="M25" s="251"/>
      <c r="N25" s="251"/>
      <c r="O25" s="253">
        <f t="shared" si="0"/>
        <v>0</v>
      </c>
      <c r="P25" s="203"/>
    </row>
    <row r="26" spans="2:16" ht="12.75">
      <c r="B26" s="32" t="s">
        <v>200</v>
      </c>
      <c r="C26" s="251"/>
      <c r="D26" s="251"/>
      <c r="E26" s="251"/>
      <c r="F26" s="251"/>
      <c r="G26" s="251"/>
      <c r="H26" s="251"/>
      <c r="I26" s="251"/>
      <c r="J26" s="251"/>
      <c r="K26" s="251"/>
      <c r="L26" s="251"/>
      <c r="M26" s="251"/>
      <c r="N26" s="251"/>
      <c r="O26" s="253">
        <f t="shared" si="0"/>
        <v>0</v>
      </c>
      <c r="P26" s="203"/>
    </row>
    <row r="27" spans="2:16" ht="12.75">
      <c r="B27" s="32" t="s">
        <v>344</v>
      </c>
      <c r="C27" s="251"/>
      <c r="D27" s="251"/>
      <c r="E27" s="251"/>
      <c r="F27" s="251"/>
      <c r="G27" s="251"/>
      <c r="H27" s="251"/>
      <c r="I27" s="251"/>
      <c r="J27" s="251"/>
      <c r="K27" s="251"/>
      <c r="L27" s="251"/>
      <c r="M27" s="251"/>
      <c r="N27" s="251"/>
      <c r="O27" s="253">
        <f t="shared" si="0"/>
        <v>0</v>
      </c>
      <c r="P27" s="203"/>
    </row>
    <row r="28" spans="2:16" ht="12.75">
      <c r="B28" s="32" t="s">
        <v>201</v>
      </c>
      <c r="C28" s="251"/>
      <c r="D28" s="251"/>
      <c r="E28" s="251"/>
      <c r="F28" s="251"/>
      <c r="G28" s="251"/>
      <c r="H28" s="251"/>
      <c r="I28" s="251"/>
      <c r="J28" s="251"/>
      <c r="K28" s="251"/>
      <c r="L28" s="251"/>
      <c r="M28" s="251"/>
      <c r="N28" s="251"/>
      <c r="O28" s="253">
        <f t="shared" si="0"/>
        <v>0</v>
      </c>
      <c r="P28" s="203"/>
    </row>
    <row r="29" spans="2:16" ht="12.75">
      <c r="B29" s="32" t="s">
        <v>202</v>
      </c>
      <c r="C29" s="251"/>
      <c r="D29" s="251"/>
      <c r="E29" s="251"/>
      <c r="F29" s="251"/>
      <c r="G29" s="251"/>
      <c r="H29" s="251"/>
      <c r="I29" s="251"/>
      <c r="J29" s="251"/>
      <c r="K29" s="251"/>
      <c r="L29" s="251"/>
      <c r="M29" s="251"/>
      <c r="N29" s="251"/>
      <c r="O29" s="253">
        <f t="shared" si="0"/>
        <v>0</v>
      </c>
      <c r="P29" s="203"/>
    </row>
    <row r="30" spans="2:16" ht="12.75">
      <c r="B30" s="32" t="s">
        <v>203</v>
      </c>
      <c r="C30" s="251"/>
      <c r="D30" s="251"/>
      <c r="E30" s="251"/>
      <c r="F30" s="251"/>
      <c r="G30" s="251"/>
      <c r="H30" s="251"/>
      <c r="I30" s="251"/>
      <c r="J30" s="251"/>
      <c r="K30" s="251"/>
      <c r="L30" s="251"/>
      <c r="M30" s="251"/>
      <c r="N30" s="251"/>
      <c r="O30" s="253">
        <f t="shared" si="0"/>
        <v>0</v>
      </c>
      <c r="P30" s="203"/>
    </row>
    <row r="31" spans="2:16" ht="12.75">
      <c r="B31" s="32" t="s">
        <v>204</v>
      </c>
      <c r="C31" s="251"/>
      <c r="D31" s="251"/>
      <c r="E31" s="251"/>
      <c r="F31" s="251"/>
      <c r="G31" s="251"/>
      <c r="H31" s="251"/>
      <c r="I31" s="251"/>
      <c r="J31" s="251"/>
      <c r="K31" s="251"/>
      <c r="L31" s="251"/>
      <c r="M31" s="251"/>
      <c r="N31" s="251"/>
      <c r="O31" s="253">
        <f t="shared" si="0"/>
        <v>0</v>
      </c>
      <c r="P31" s="203"/>
    </row>
    <row r="32" spans="2:16" ht="12.75">
      <c r="B32" s="32" t="s">
        <v>205</v>
      </c>
      <c r="C32" s="251"/>
      <c r="D32" s="251"/>
      <c r="E32" s="251"/>
      <c r="F32" s="251"/>
      <c r="G32" s="251"/>
      <c r="H32" s="251"/>
      <c r="I32" s="251"/>
      <c r="J32" s="251"/>
      <c r="K32" s="251"/>
      <c r="L32" s="251"/>
      <c r="M32" s="251"/>
      <c r="N32" s="251"/>
      <c r="O32" s="253">
        <f t="shared" si="0"/>
        <v>0</v>
      </c>
      <c r="P32" s="203"/>
    </row>
    <row r="33" spans="2:16" ht="12.75">
      <c r="B33" s="32" t="s">
        <v>206</v>
      </c>
      <c r="C33" s="251"/>
      <c r="D33" s="251"/>
      <c r="E33" s="251"/>
      <c r="F33" s="251"/>
      <c r="G33" s="251"/>
      <c r="H33" s="251"/>
      <c r="I33" s="251"/>
      <c r="J33" s="251"/>
      <c r="K33" s="251"/>
      <c r="L33" s="251"/>
      <c r="M33" s="251"/>
      <c r="N33" s="251"/>
      <c r="O33" s="253">
        <f t="shared" si="0"/>
        <v>0</v>
      </c>
      <c r="P33" s="203"/>
    </row>
    <row r="34" spans="2:16" ht="12.75">
      <c r="B34" s="32" t="s">
        <v>207</v>
      </c>
      <c r="C34" s="251"/>
      <c r="D34" s="251"/>
      <c r="E34" s="251"/>
      <c r="F34" s="251"/>
      <c r="G34" s="251"/>
      <c r="H34" s="251"/>
      <c r="I34" s="251"/>
      <c r="J34" s="251"/>
      <c r="K34" s="251"/>
      <c r="L34" s="251"/>
      <c r="M34" s="251"/>
      <c r="N34" s="251"/>
      <c r="O34" s="253">
        <f t="shared" si="0"/>
        <v>0</v>
      </c>
      <c r="P34" s="203"/>
    </row>
    <row r="35" spans="2:16" ht="12.75">
      <c r="B35" s="32" t="s">
        <v>208</v>
      </c>
      <c r="C35" s="251"/>
      <c r="D35" s="251"/>
      <c r="E35" s="251"/>
      <c r="F35" s="251"/>
      <c r="G35" s="251"/>
      <c r="H35" s="251"/>
      <c r="I35" s="251"/>
      <c r="J35" s="251"/>
      <c r="K35" s="251"/>
      <c r="L35" s="251"/>
      <c r="M35" s="251"/>
      <c r="N35" s="251"/>
      <c r="O35" s="253">
        <f t="shared" si="0"/>
        <v>0</v>
      </c>
      <c r="P35" s="203"/>
    </row>
    <row r="36" spans="2:16" ht="12.75">
      <c r="B36" s="32" t="s">
        <v>209</v>
      </c>
      <c r="C36" s="251"/>
      <c r="D36" s="251"/>
      <c r="E36" s="251"/>
      <c r="F36" s="251"/>
      <c r="G36" s="251"/>
      <c r="H36" s="251"/>
      <c r="I36" s="251"/>
      <c r="J36" s="251"/>
      <c r="K36" s="251"/>
      <c r="L36" s="251"/>
      <c r="M36" s="251"/>
      <c r="N36" s="251"/>
      <c r="O36" s="253">
        <f t="shared" si="0"/>
        <v>0</v>
      </c>
      <c r="P36" s="203"/>
    </row>
    <row r="37" spans="2:16" ht="12.75">
      <c r="B37" s="32" t="s">
        <v>210</v>
      </c>
      <c r="C37" s="251"/>
      <c r="D37" s="251"/>
      <c r="E37" s="251"/>
      <c r="F37" s="251"/>
      <c r="G37" s="251"/>
      <c r="H37" s="251"/>
      <c r="I37" s="251"/>
      <c r="J37" s="251"/>
      <c r="K37" s="251"/>
      <c r="L37" s="251"/>
      <c r="M37" s="251"/>
      <c r="N37" s="251"/>
      <c r="O37" s="253">
        <f t="shared" si="0"/>
        <v>0</v>
      </c>
      <c r="P37" s="203"/>
    </row>
    <row r="38" spans="2:16" ht="12.75">
      <c r="B38" s="32" t="s">
        <v>211</v>
      </c>
      <c r="C38" s="251"/>
      <c r="D38" s="251"/>
      <c r="E38" s="251"/>
      <c r="F38" s="251"/>
      <c r="G38" s="251"/>
      <c r="H38" s="251"/>
      <c r="I38" s="251"/>
      <c r="J38" s="251"/>
      <c r="K38" s="251"/>
      <c r="L38" s="251"/>
      <c r="M38" s="251"/>
      <c r="N38" s="251"/>
      <c r="O38" s="253">
        <f t="shared" si="0"/>
        <v>0</v>
      </c>
      <c r="P38" s="203"/>
    </row>
    <row r="39" spans="2:16" ht="12.75">
      <c r="B39" s="235" t="s">
        <v>212</v>
      </c>
      <c r="C39" s="251"/>
      <c r="D39" s="251"/>
      <c r="E39" s="251"/>
      <c r="F39" s="251"/>
      <c r="G39" s="251"/>
      <c r="H39" s="251"/>
      <c r="I39" s="251"/>
      <c r="J39" s="251"/>
      <c r="K39" s="251"/>
      <c r="L39" s="251"/>
      <c r="M39" s="251"/>
      <c r="N39" s="251"/>
      <c r="O39" s="253">
        <f t="shared" si="0"/>
        <v>0</v>
      </c>
      <c r="P39" s="203"/>
    </row>
    <row r="40" spans="2:16" ht="12.75">
      <c r="B40" s="235">
        <v>30</v>
      </c>
      <c r="C40" s="251"/>
      <c r="D40" s="251"/>
      <c r="E40" s="251"/>
      <c r="F40" s="251"/>
      <c r="G40" s="251"/>
      <c r="H40" s="251"/>
      <c r="I40" s="251"/>
      <c r="J40" s="251"/>
      <c r="K40" s="251"/>
      <c r="L40" s="251"/>
      <c r="M40" s="251"/>
      <c r="N40" s="251"/>
      <c r="O40" s="253">
        <f t="shared" si="0"/>
        <v>0</v>
      </c>
      <c r="P40" s="203"/>
    </row>
    <row r="41" spans="2:16" ht="13.5" thickBot="1">
      <c r="B41" s="242"/>
      <c r="C41" s="254"/>
      <c r="D41" s="254"/>
      <c r="E41" s="254"/>
      <c r="F41" s="254"/>
      <c r="G41" s="254"/>
      <c r="H41" s="254"/>
      <c r="I41" s="254"/>
      <c r="J41" s="254"/>
      <c r="K41" s="254"/>
      <c r="L41" s="254"/>
      <c r="M41" s="254"/>
      <c r="N41" s="254"/>
      <c r="O41" s="253">
        <f t="shared" si="0"/>
        <v>0</v>
      </c>
      <c r="P41" s="204"/>
    </row>
    <row r="42" spans="2:16" ht="13.5" thickTop="1">
      <c r="B42" s="150" t="s">
        <v>213</v>
      </c>
      <c r="C42" s="256">
        <f>SUM(C21:C41)</f>
        <v>0</v>
      </c>
      <c r="D42" s="256">
        <f aca="true" t="shared" si="4" ref="D42:O42">SUM(D21:D41)</f>
        <v>0</v>
      </c>
      <c r="E42" s="256">
        <f t="shared" si="4"/>
        <v>0</v>
      </c>
      <c r="F42" s="256">
        <f t="shared" si="4"/>
        <v>0</v>
      </c>
      <c r="G42" s="256">
        <f t="shared" si="4"/>
        <v>0</v>
      </c>
      <c r="H42" s="256">
        <f t="shared" si="4"/>
        <v>0</v>
      </c>
      <c r="I42" s="256">
        <f t="shared" si="4"/>
        <v>0</v>
      </c>
      <c r="J42" s="256">
        <f t="shared" si="4"/>
        <v>0</v>
      </c>
      <c r="K42" s="256">
        <f t="shared" si="4"/>
        <v>0</v>
      </c>
      <c r="L42" s="256">
        <f t="shared" si="4"/>
        <v>0</v>
      </c>
      <c r="M42" s="256">
        <f t="shared" si="4"/>
        <v>0</v>
      </c>
      <c r="N42" s="256">
        <f t="shared" si="4"/>
        <v>0</v>
      </c>
      <c r="O42" s="256">
        <f t="shared" si="4"/>
        <v>0</v>
      </c>
      <c r="P42" s="205"/>
    </row>
    <row r="43" spans="2:16" ht="12.75">
      <c r="B43" s="151" t="s">
        <v>214</v>
      </c>
      <c r="C43" s="252"/>
      <c r="D43" s="252"/>
      <c r="E43" s="252"/>
      <c r="F43" s="252"/>
      <c r="G43" s="252"/>
      <c r="H43" s="252"/>
      <c r="I43" s="252"/>
      <c r="J43" s="252"/>
      <c r="K43" s="252"/>
      <c r="L43" s="252"/>
      <c r="M43" s="252"/>
      <c r="N43" s="252"/>
      <c r="O43" s="253">
        <f t="shared" si="0"/>
        <v>0</v>
      </c>
      <c r="P43" s="203"/>
    </row>
    <row r="44" spans="2:16" ht="12.75">
      <c r="B44" s="32" t="s">
        <v>215</v>
      </c>
      <c r="C44" s="117"/>
      <c r="D44" s="117"/>
      <c r="E44" s="117"/>
      <c r="F44" s="117"/>
      <c r="G44" s="117"/>
      <c r="H44" s="117"/>
      <c r="I44" s="117"/>
      <c r="J44" s="117"/>
      <c r="K44" s="117"/>
      <c r="L44" s="117"/>
      <c r="M44" s="117"/>
      <c r="N44" s="117"/>
      <c r="O44" s="253">
        <f t="shared" si="0"/>
        <v>0</v>
      </c>
      <c r="P44" s="203"/>
    </row>
    <row r="45" spans="2:16" ht="12.75">
      <c r="B45" s="32" t="s">
        <v>216</v>
      </c>
      <c r="C45" s="117"/>
      <c r="D45" s="117"/>
      <c r="E45" s="117"/>
      <c r="F45" s="117"/>
      <c r="G45" s="117"/>
      <c r="H45" s="117"/>
      <c r="I45" s="117"/>
      <c r="J45" s="117"/>
      <c r="K45" s="117"/>
      <c r="L45" s="117"/>
      <c r="M45" s="117"/>
      <c r="N45" s="117"/>
      <c r="O45" s="253">
        <f t="shared" si="0"/>
        <v>0</v>
      </c>
      <c r="P45" s="203"/>
    </row>
    <row r="46" spans="2:16" ht="12.75">
      <c r="B46" s="32" t="s">
        <v>217</v>
      </c>
      <c r="C46" s="117"/>
      <c r="D46" s="117"/>
      <c r="E46" s="117"/>
      <c r="F46" s="117"/>
      <c r="G46" s="117"/>
      <c r="H46" s="117"/>
      <c r="I46" s="117"/>
      <c r="J46" s="117"/>
      <c r="K46" s="117"/>
      <c r="L46" s="117"/>
      <c r="M46" s="117"/>
      <c r="N46" s="117"/>
      <c r="O46" s="253">
        <f t="shared" si="0"/>
        <v>0</v>
      </c>
      <c r="P46" s="203"/>
    </row>
    <row r="47" spans="2:16" ht="12.75">
      <c r="B47" s="236">
        <v>35</v>
      </c>
      <c r="C47" s="260"/>
      <c r="D47" s="260"/>
      <c r="E47" s="260"/>
      <c r="F47" s="260"/>
      <c r="G47" s="260"/>
      <c r="H47" s="260"/>
      <c r="I47" s="260"/>
      <c r="J47" s="260"/>
      <c r="K47" s="260"/>
      <c r="L47" s="260"/>
      <c r="M47" s="260"/>
      <c r="N47" s="260"/>
      <c r="O47" s="253">
        <f t="shared" si="0"/>
        <v>0</v>
      </c>
      <c r="P47" s="206"/>
    </row>
    <row r="48" spans="2:16" ht="12.75">
      <c r="B48" s="152" t="s">
        <v>218</v>
      </c>
      <c r="C48" s="253">
        <f>SUM(C44:C47)</f>
        <v>0</v>
      </c>
      <c r="D48" s="253">
        <f aca="true" t="shared" si="5" ref="D48:O48">SUM(D44:D47)</f>
        <v>0</v>
      </c>
      <c r="E48" s="253">
        <f t="shared" si="5"/>
        <v>0</v>
      </c>
      <c r="F48" s="253">
        <f t="shared" si="5"/>
        <v>0</v>
      </c>
      <c r="G48" s="253">
        <f t="shared" si="5"/>
        <v>0</v>
      </c>
      <c r="H48" s="253">
        <f t="shared" si="5"/>
        <v>0</v>
      </c>
      <c r="I48" s="253">
        <f t="shared" si="5"/>
        <v>0</v>
      </c>
      <c r="J48" s="253">
        <f t="shared" si="5"/>
        <v>0</v>
      </c>
      <c r="K48" s="253">
        <f t="shared" si="5"/>
        <v>0</v>
      </c>
      <c r="L48" s="253">
        <f t="shared" si="5"/>
        <v>0</v>
      </c>
      <c r="M48" s="253">
        <f t="shared" si="5"/>
        <v>0</v>
      </c>
      <c r="N48" s="253">
        <f t="shared" si="5"/>
        <v>0</v>
      </c>
      <c r="O48" s="253">
        <f t="shared" si="5"/>
        <v>0</v>
      </c>
      <c r="P48" s="203"/>
    </row>
    <row r="49" spans="2:16" ht="12.75">
      <c r="B49" s="116" t="s">
        <v>219</v>
      </c>
      <c r="C49" s="257">
        <f>+C42+C48</f>
        <v>0</v>
      </c>
      <c r="D49" s="257">
        <f aca="true" t="shared" si="6" ref="D49:N49">+D42+D48</f>
        <v>0</v>
      </c>
      <c r="E49" s="257">
        <f t="shared" si="6"/>
        <v>0</v>
      </c>
      <c r="F49" s="257">
        <f t="shared" si="6"/>
        <v>0</v>
      </c>
      <c r="G49" s="257">
        <f t="shared" si="6"/>
        <v>0</v>
      </c>
      <c r="H49" s="257">
        <f t="shared" si="6"/>
        <v>0</v>
      </c>
      <c r="I49" s="257">
        <f t="shared" si="6"/>
        <v>0</v>
      </c>
      <c r="J49" s="257">
        <f t="shared" si="6"/>
        <v>0</v>
      </c>
      <c r="K49" s="257">
        <f t="shared" si="6"/>
        <v>0</v>
      </c>
      <c r="L49" s="257">
        <f t="shared" si="6"/>
        <v>0</v>
      </c>
      <c r="M49" s="257">
        <f t="shared" si="6"/>
        <v>0</v>
      </c>
      <c r="N49" s="257">
        <f t="shared" si="6"/>
        <v>0</v>
      </c>
      <c r="O49" s="257">
        <f>SUM(C49:N49)</f>
        <v>0</v>
      </c>
      <c r="P49" s="203"/>
    </row>
    <row r="50" spans="2:16" ht="12.75">
      <c r="B50" s="32"/>
      <c r="C50" s="117"/>
      <c r="D50" s="117"/>
      <c r="E50" s="117"/>
      <c r="F50" s="117"/>
      <c r="G50" s="117"/>
      <c r="H50" s="117"/>
      <c r="I50" s="117"/>
      <c r="J50" s="117"/>
      <c r="K50" s="117"/>
      <c r="L50" s="117"/>
      <c r="M50" s="117"/>
      <c r="N50" s="117"/>
      <c r="O50" s="257">
        <f>SUM(C50:N50)</f>
        <v>0</v>
      </c>
      <c r="P50" s="203"/>
    </row>
    <row r="51" spans="2:16" ht="12.75">
      <c r="B51" s="32"/>
      <c r="C51" s="117"/>
      <c r="D51" s="117"/>
      <c r="E51" s="117"/>
      <c r="F51" s="117"/>
      <c r="G51" s="117"/>
      <c r="H51" s="117"/>
      <c r="I51" s="117"/>
      <c r="J51" s="117"/>
      <c r="K51" s="117"/>
      <c r="L51" s="117"/>
      <c r="M51" s="117"/>
      <c r="N51" s="117"/>
      <c r="O51" s="257">
        <f>SUM(C51:N51)</f>
        <v>0</v>
      </c>
      <c r="P51" s="203"/>
    </row>
    <row r="52" spans="2:16" ht="12.75">
      <c r="B52" s="32" t="s">
        <v>277</v>
      </c>
      <c r="C52" s="251"/>
      <c r="D52" s="251"/>
      <c r="E52" s="251"/>
      <c r="F52" s="251"/>
      <c r="G52" s="251"/>
      <c r="H52" s="251"/>
      <c r="I52" s="251"/>
      <c r="J52" s="251"/>
      <c r="K52" s="251"/>
      <c r="L52" s="251"/>
      <c r="M52" s="251"/>
      <c r="N52" s="251"/>
      <c r="O52" s="253">
        <f t="shared" si="0"/>
        <v>0</v>
      </c>
      <c r="P52" s="203"/>
    </row>
    <row r="53" spans="2:16" ht="12.75">
      <c r="B53" s="237" t="s">
        <v>220</v>
      </c>
      <c r="C53" s="251"/>
      <c r="D53" s="251"/>
      <c r="E53" s="251"/>
      <c r="F53" s="251"/>
      <c r="G53" s="251"/>
      <c r="H53" s="251"/>
      <c r="I53" s="251"/>
      <c r="J53" s="251"/>
      <c r="K53" s="251"/>
      <c r="L53" s="251"/>
      <c r="M53" s="251"/>
      <c r="N53" s="251"/>
      <c r="O53" s="261">
        <f>SUM(C53:N53)</f>
        <v>0</v>
      </c>
      <c r="P53" s="203"/>
    </row>
    <row r="54" spans="2:16" ht="12.75">
      <c r="B54" s="32" t="s">
        <v>279</v>
      </c>
      <c r="C54" s="262"/>
      <c r="D54" s="251"/>
      <c r="E54" s="251"/>
      <c r="F54" s="251"/>
      <c r="G54" s="251"/>
      <c r="H54" s="251"/>
      <c r="I54" s="251"/>
      <c r="J54" s="251"/>
      <c r="K54" s="251"/>
      <c r="L54" s="251"/>
      <c r="M54" s="251"/>
      <c r="N54" s="251"/>
      <c r="O54" s="253">
        <f t="shared" si="0"/>
        <v>0</v>
      </c>
      <c r="P54" s="203"/>
    </row>
    <row r="55" spans="2:16" ht="12.75">
      <c r="B55" s="116" t="s">
        <v>280</v>
      </c>
      <c r="C55" s="257">
        <f>+C19-C49-C52-C54+C53+C3</f>
        <v>0</v>
      </c>
      <c r="D55" s="257">
        <f>+C55+D19-D49-D52-D54+D53</f>
        <v>0</v>
      </c>
      <c r="E55" s="257">
        <f aca="true" t="shared" si="7" ref="E55:N55">+D55+E19-E49-E52-E54+E53</f>
        <v>0</v>
      </c>
      <c r="F55" s="257">
        <f t="shared" si="7"/>
        <v>0</v>
      </c>
      <c r="G55" s="257">
        <f t="shared" si="7"/>
        <v>0</v>
      </c>
      <c r="H55" s="257">
        <f t="shared" si="7"/>
        <v>0</v>
      </c>
      <c r="I55" s="257">
        <f t="shared" si="7"/>
        <v>0</v>
      </c>
      <c r="J55" s="257">
        <f t="shared" si="7"/>
        <v>0</v>
      </c>
      <c r="K55" s="257">
        <f t="shared" si="7"/>
        <v>0</v>
      </c>
      <c r="L55" s="257">
        <f t="shared" si="7"/>
        <v>0</v>
      </c>
      <c r="M55" s="257">
        <f t="shared" si="7"/>
        <v>0</v>
      </c>
      <c r="N55" s="257">
        <f t="shared" si="7"/>
        <v>0</v>
      </c>
      <c r="O55" s="257">
        <f>+O19-O49-O52-O54+O53+O3</f>
        <v>0</v>
      </c>
      <c r="P55" s="203"/>
    </row>
    <row r="56" spans="2:16" ht="12.75">
      <c r="B56" s="116" t="s">
        <v>278</v>
      </c>
      <c r="C56" s="261"/>
      <c r="D56" s="261"/>
      <c r="E56" s="261"/>
      <c r="F56" s="261"/>
      <c r="G56" s="261">
        <v>0</v>
      </c>
      <c r="H56" s="261">
        <v>0</v>
      </c>
      <c r="I56" s="261">
        <v>0</v>
      </c>
      <c r="J56" s="261">
        <v>0</v>
      </c>
      <c r="K56" s="261">
        <v>0</v>
      </c>
      <c r="L56" s="261">
        <v>0</v>
      </c>
      <c r="M56" s="261">
        <v>0</v>
      </c>
      <c r="N56" s="261">
        <v>0</v>
      </c>
      <c r="O56" s="252"/>
      <c r="P56" s="203"/>
    </row>
    <row r="58" spans="2:11" ht="12.75">
      <c r="B58" t="s">
        <v>221</v>
      </c>
      <c r="D58" t="s">
        <v>222</v>
      </c>
      <c r="E58" t="s">
        <v>345</v>
      </c>
      <c r="F58" t="s">
        <v>283</v>
      </c>
      <c r="G58" t="s">
        <v>223</v>
      </c>
      <c r="H58" t="s">
        <v>224</v>
      </c>
      <c r="K58" t="s">
        <v>225</v>
      </c>
    </row>
    <row r="59" spans="5:15" ht="12.75">
      <c r="E59" t="s">
        <v>286</v>
      </c>
      <c r="L59" s="17"/>
      <c r="M59" t="s">
        <v>226</v>
      </c>
      <c r="O59" s="266">
        <f>Information!D39</f>
        <v>0</v>
      </c>
    </row>
    <row r="60" spans="2:15" ht="12.75">
      <c r="B60" t="s">
        <v>227</v>
      </c>
      <c r="C60" s="153" t="s">
        <v>228</v>
      </c>
      <c r="D60" s="154">
        <f>SUM(D61:D72)</f>
        <v>0</v>
      </c>
      <c r="E60" s="154">
        <f>SUM(E61:E72)</f>
        <v>0</v>
      </c>
      <c r="L60" s="17"/>
      <c r="M60" t="s">
        <v>229</v>
      </c>
      <c r="O60" s="266">
        <f>Information!D41</f>
        <v>0</v>
      </c>
    </row>
    <row r="61" spans="2:15" ht="12.75">
      <c r="B61" s="32"/>
      <c r="C61" s="202"/>
      <c r="D61" s="263"/>
      <c r="E61" s="263"/>
      <c r="F61" s="59"/>
      <c r="G61" s="265"/>
      <c r="H61" s="264"/>
      <c r="L61" s="17"/>
      <c r="M61" t="s">
        <v>230</v>
      </c>
      <c r="O61" s="266">
        <f>Information!D43</f>
        <v>0</v>
      </c>
    </row>
    <row r="62" spans="2:15" ht="12.75">
      <c r="B62" s="32"/>
      <c r="C62" s="202"/>
      <c r="D62" s="263"/>
      <c r="E62" s="263"/>
      <c r="F62" s="59"/>
      <c r="G62" s="265"/>
      <c r="H62" s="264"/>
      <c r="L62" s="17"/>
      <c r="M62" s="17"/>
      <c r="O62" s="267"/>
    </row>
    <row r="63" spans="2:15" ht="12.75">
      <c r="B63" s="32"/>
      <c r="C63" s="202"/>
      <c r="D63" s="263"/>
      <c r="E63" s="263"/>
      <c r="F63" s="59"/>
      <c r="G63" s="265"/>
      <c r="H63" s="264"/>
      <c r="L63" s="17"/>
      <c r="M63" s="17"/>
      <c r="O63" s="267">
        <f>SUM(O59:O62)</f>
        <v>0</v>
      </c>
    </row>
    <row r="64" spans="2:8" ht="12.75">
      <c r="B64" s="32"/>
      <c r="C64" s="202"/>
      <c r="D64" s="263"/>
      <c r="E64" s="263"/>
      <c r="F64" s="59"/>
      <c r="G64" s="265"/>
      <c r="H64" s="264"/>
    </row>
    <row r="65" spans="2:8" ht="12.75">
      <c r="B65" s="32"/>
      <c r="C65" s="202"/>
      <c r="D65" s="263"/>
      <c r="E65" s="263"/>
      <c r="F65" s="59"/>
      <c r="G65" s="265"/>
      <c r="H65" s="264"/>
    </row>
    <row r="66" spans="2:8" ht="12.75">
      <c r="B66" s="32"/>
      <c r="C66" s="202"/>
      <c r="D66" s="263"/>
      <c r="E66" s="263"/>
      <c r="F66" s="59"/>
      <c r="G66" s="265"/>
      <c r="H66" s="264"/>
    </row>
    <row r="67" spans="2:8" ht="12.75">
      <c r="B67" s="32"/>
      <c r="C67" s="202"/>
      <c r="D67" s="263"/>
      <c r="E67" s="263"/>
      <c r="F67" s="59"/>
      <c r="G67" s="265"/>
      <c r="H67" s="264"/>
    </row>
    <row r="68" spans="2:8" ht="12.75">
      <c r="B68" s="32"/>
      <c r="C68" s="202"/>
      <c r="D68" s="263"/>
      <c r="E68" s="263"/>
      <c r="F68" s="59"/>
      <c r="G68" s="265"/>
      <c r="H68" s="264"/>
    </row>
    <row r="69" spans="2:8" ht="12.75">
      <c r="B69" s="32"/>
      <c r="C69" s="202"/>
      <c r="D69" s="263"/>
      <c r="E69" s="263"/>
      <c r="F69" s="59"/>
      <c r="G69" s="265"/>
      <c r="H69" s="264"/>
    </row>
    <row r="70" spans="2:8" ht="12.75">
      <c r="B70" s="32"/>
      <c r="C70" s="202"/>
      <c r="D70" s="263"/>
      <c r="E70" s="263"/>
      <c r="F70" s="59"/>
      <c r="G70" s="265"/>
      <c r="H70" s="264"/>
    </row>
    <row r="71" spans="2:8" ht="12.75">
      <c r="B71" s="32"/>
      <c r="C71" s="202"/>
      <c r="D71" s="263"/>
      <c r="E71" s="263"/>
      <c r="F71" s="59"/>
      <c r="G71" s="265"/>
      <c r="H71" s="264"/>
    </row>
    <row r="72" spans="2:8" ht="12.75">
      <c r="B72" s="32"/>
      <c r="C72" s="202"/>
      <c r="D72" s="263"/>
      <c r="E72" s="263"/>
      <c r="F72" s="59"/>
      <c r="G72" s="265"/>
      <c r="H72" s="264"/>
    </row>
  </sheetData>
  <sheetProtection password="CA87" sheet="1"/>
  <printOptions/>
  <pageMargins left="0.19" right="0.16" top="0.16" bottom="0.13" header="0.12" footer="0.12"/>
  <pageSetup horizontalDpi="600" verticalDpi="600" orientation="landscape" scale="65" r:id="rId1"/>
  <headerFooter alignWithMargins="0">
    <oddFooter>&amp;Rwww.firstmerchants.com</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1:J47"/>
  <sheetViews>
    <sheetView showGridLines="0" showRowColHeaders="0" zoomScale="95" zoomScaleNormal="95" zoomScalePageLayoutView="0" workbookViewId="0" topLeftCell="A1">
      <selection activeCell="B18" sqref="B18"/>
    </sheetView>
  </sheetViews>
  <sheetFormatPr defaultColWidth="9.140625" defaultRowHeight="12.75"/>
  <cols>
    <col min="1" max="1" width="1.421875" style="0" customWidth="1"/>
    <col min="2" max="2" width="11.57421875" style="0" customWidth="1"/>
    <col min="3" max="3" width="21.8515625" style="0" customWidth="1"/>
    <col min="5" max="5" width="10.140625" style="0" bestFit="1" customWidth="1"/>
    <col min="6" max="6" width="14.57421875" style="0" customWidth="1"/>
    <col min="7" max="7" width="13.8515625" style="0" customWidth="1"/>
    <col min="8" max="8" width="13.00390625" style="0" customWidth="1"/>
    <col min="9" max="9" width="12.421875" style="0" customWidth="1"/>
  </cols>
  <sheetData>
    <row r="1" spans="2:9" ht="12.75">
      <c r="B1" s="389" t="s">
        <v>235</v>
      </c>
      <c r="C1" s="389"/>
      <c r="D1" s="389"/>
      <c r="E1" s="389"/>
      <c r="F1" s="389"/>
      <c r="G1" s="389"/>
      <c r="H1" s="389"/>
      <c r="I1" s="389"/>
    </row>
    <row r="2" spans="2:6" ht="12.75">
      <c r="B2" s="180" t="s">
        <v>151</v>
      </c>
      <c r="C2" s="180" t="s">
        <v>152</v>
      </c>
      <c r="D2" s="390" t="s">
        <v>153</v>
      </c>
      <c r="E2" s="390"/>
      <c r="F2" s="180" t="s">
        <v>6</v>
      </c>
    </row>
    <row r="3" spans="2:6" ht="12.75">
      <c r="B3" s="32" t="s">
        <v>156</v>
      </c>
      <c r="C3" s="32"/>
      <c r="D3" s="387"/>
      <c r="E3" s="388"/>
      <c r="F3" s="33"/>
    </row>
    <row r="4" spans="2:6" ht="12.75">
      <c r="B4" s="32"/>
      <c r="C4" s="32" t="s">
        <v>102</v>
      </c>
      <c r="D4" s="387"/>
      <c r="E4" s="388"/>
      <c r="F4" s="33" t="s">
        <v>102</v>
      </c>
    </row>
    <row r="5" spans="2:6" ht="12.75">
      <c r="B5" s="32"/>
      <c r="C5" s="32"/>
      <c r="D5" s="387"/>
      <c r="E5" s="388"/>
      <c r="F5" s="33"/>
    </row>
    <row r="6" spans="2:6" ht="12.75">
      <c r="B6" s="32"/>
      <c r="C6" s="32"/>
      <c r="D6" s="387"/>
      <c r="E6" s="388"/>
      <c r="F6" s="33"/>
    </row>
    <row r="7" spans="2:6" ht="12.75">
      <c r="B7" s="32"/>
      <c r="C7" s="32"/>
      <c r="D7" s="387"/>
      <c r="E7" s="388"/>
      <c r="F7" s="33"/>
    </row>
    <row r="8" spans="2:6" ht="12.75">
      <c r="B8" s="32" t="s">
        <v>157</v>
      </c>
      <c r="C8" s="32"/>
      <c r="D8" s="387"/>
      <c r="E8" s="388"/>
      <c r="F8" s="33"/>
    </row>
    <row r="9" spans="2:6" ht="12.75">
      <c r="B9" s="32"/>
      <c r="C9" s="32"/>
      <c r="D9" s="387"/>
      <c r="E9" s="388"/>
      <c r="F9" s="33"/>
    </row>
    <row r="10" spans="2:6" ht="12.75">
      <c r="B10" s="32"/>
      <c r="C10" s="32"/>
      <c r="D10" s="387"/>
      <c r="E10" s="388"/>
      <c r="F10" s="33"/>
    </row>
    <row r="11" spans="2:6" ht="12.75">
      <c r="B11" s="32" t="s">
        <v>271</v>
      </c>
      <c r="C11" s="32"/>
      <c r="D11" s="387"/>
      <c r="E11" s="388"/>
      <c r="F11" s="33"/>
    </row>
    <row r="12" spans="2:6" ht="12.75">
      <c r="B12" s="32"/>
      <c r="C12" s="32"/>
      <c r="D12" s="387"/>
      <c r="E12" s="388"/>
      <c r="F12" s="33"/>
    </row>
    <row r="13" spans="4:6" ht="12.75">
      <c r="D13" s="390" t="s">
        <v>12</v>
      </c>
      <c r="E13" s="390"/>
      <c r="F13" s="182">
        <f>SUM(F3:F12)</f>
        <v>0</v>
      </c>
    </row>
    <row r="14" spans="2:9" ht="12.75">
      <c r="B14" s="389" t="s">
        <v>236</v>
      </c>
      <c r="C14" s="389"/>
      <c r="D14" s="389"/>
      <c r="E14" s="389"/>
      <c r="F14" s="389"/>
      <c r="G14" s="389"/>
      <c r="H14" s="389"/>
      <c r="I14" s="389"/>
    </row>
    <row r="15" spans="2:6" ht="12.75">
      <c r="B15" s="180" t="s">
        <v>151</v>
      </c>
      <c r="C15" s="180" t="s">
        <v>154</v>
      </c>
      <c r="D15" s="390" t="s">
        <v>155</v>
      </c>
      <c r="E15" s="390"/>
      <c r="F15" s="180" t="s">
        <v>6</v>
      </c>
    </row>
    <row r="16" spans="2:6" ht="12.75">
      <c r="B16" s="32"/>
      <c r="C16" s="32"/>
      <c r="D16" s="387"/>
      <c r="E16" s="388"/>
      <c r="F16" s="33"/>
    </row>
    <row r="17" spans="2:6" ht="12.75">
      <c r="B17" s="32"/>
      <c r="C17" s="32"/>
      <c r="D17" s="387"/>
      <c r="E17" s="388"/>
      <c r="F17" s="33"/>
    </row>
    <row r="18" spans="2:6" ht="12.75">
      <c r="B18" s="32"/>
      <c r="C18" s="32"/>
      <c r="D18" s="387"/>
      <c r="E18" s="388"/>
      <c r="F18" s="33"/>
    </row>
    <row r="19" spans="2:6" ht="12.75">
      <c r="B19" s="32"/>
      <c r="C19" s="32"/>
      <c r="D19" s="387"/>
      <c r="E19" s="388"/>
      <c r="F19" s="33"/>
    </row>
    <row r="20" spans="2:6" ht="12.75">
      <c r="B20" s="32"/>
      <c r="C20" s="32"/>
      <c r="D20" s="387"/>
      <c r="E20" s="388"/>
      <c r="F20" s="33"/>
    </row>
    <row r="21" spans="2:6" ht="12.75">
      <c r="B21" s="32"/>
      <c r="C21" s="32"/>
      <c r="D21" s="387"/>
      <c r="E21" s="388"/>
      <c r="F21" s="33"/>
    </row>
    <row r="22" spans="2:6" ht="12.75">
      <c r="B22" s="32"/>
      <c r="C22" s="32"/>
      <c r="D22" s="387"/>
      <c r="E22" s="388"/>
      <c r="F22" s="33"/>
    </row>
    <row r="23" spans="2:6" ht="12.75">
      <c r="B23" s="32"/>
      <c r="C23" s="32"/>
      <c r="D23" s="387"/>
      <c r="E23" s="388"/>
      <c r="F23" s="33"/>
    </row>
    <row r="24" spans="4:6" ht="12.75">
      <c r="D24" s="390" t="s">
        <v>12</v>
      </c>
      <c r="E24" s="390"/>
      <c r="F24" s="182">
        <f>SUM(F16:F23)</f>
        <v>0</v>
      </c>
    </row>
    <row r="25" spans="2:9" ht="13.5" thickBot="1">
      <c r="B25" s="172"/>
      <c r="C25" s="172"/>
      <c r="D25" s="172"/>
      <c r="E25" s="171" t="s">
        <v>237</v>
      </c>
      <c r="F25" s="172"/>
      <c r="G25" s="172"/>
      <c r="H25" s="172"/>
      <c r="I25" s="172"/>
    </row>
    <row r="26" spans="2:10" ht="14.25" customHeight="1" thickBot="1">
      <c r="B26" s="79" t="s">
        <v>20</v>
      </c>
      <c r="C26" s="80"/>
      <c r="D26" s="81" t="s">
        <v>13</v>
      </c>
      <c r="E26" s="82" t="s">
        <v>23</v>
      </c>
      <c r="F26" s="83" t="s">
        <v>27</v>
      </c>
      <c r="G26" s="84"/>
      <c r="H26" s="85" t="s">
        <v>28</v>
      </c>
      <c r="I26" s="84"/>
      <c r="J26" s="11"/>
    </row>
    <row r="27" spans="2:9" ht="13.5" thickBot="1">
      <c r="B27" s="86" t="s">
        <v>21</v>
      </c>
      <c r="C27" s="87" t="s">
        <v>19</v>
      </c>
      <c r="D27" s="70" t="s">
        <v>22</v>
      </c>
      <c r="E27" s="70" t="s">
        <v>24</v>
      </c>
      <c r="F27" s="88" t="s">
        <v>25</v>
      </c>
      <c r="G27" s="89" t="s">
        <v>26</v>
      </c>
      <c r="H27" s="89" t="s">
        <v>25</v>
      </c>
      <c r="I27" s="90" t="s">
        <v>26</v>
      </c>
    </row>
    <row r="28" spans="2:9" ht="12.75">
      <c r="B28" s="172"/>
      <c r="C28" s="172"/>
      <c r="D28" s="172"/>
      <c r="E28" s="172" t="s">
        <v>238</v>
      </c>
      <c r="F28" s="183"/>
      <c r="G28" s="183"/>
      <c r="H28" s="183"/>
      <c r="I28" s="183"/>
    </row>
    <row r="29" spans="2:9" ht="12.75">
      <c r="B29" s="113"/>
      <c r="C29" s="20"/>
      <c r="D29" s="31"/>
      <c r="E29" s="277"/>
      <c r="F29" s="21"/>
      <c r="G29" s="21"/>
      <c r="H29" s="21"/>
      <c r="I29" s="30">
        <f aca="true" t="shared" si="0" ref="I29:I36">B29*H29</f>
        <v>0</v>
      </c>
    </row>
    <row r="30" spans="2:9" ht="12.75">
      <c r="B30" s="113"/>
      <c r="C30" s="20"/>
      <c r="D30" s="31"/>
      <c r="E30" s="277"/>
      <c r="F30" s="21"/>
      <c r="G30" s="21"/>
      <c r="H30" s="21"/>
      <c r="I30" s="30">
        <f t="shared" si="0"/>
        <v>0</v>
      </c>
    </row>
    <row r="31" spans="2:9" ht="12.75">
      <c r="B31" s="113"/>
      <c r="C31" s="20"/>
      <c r="D31" s="31"/>
      <c r="E31" s="277"/>
      <c r="F31" s="21"/>
      <c r="G31" s="21"/>
      <c r="H31" s="21"/>
      <c r="I31" s="30">
        <f t="shared" si="0"/>
        <v>0</v>
      </c>
    </row>
    <row r="32" spans="2:9" ht="12.75">
      <c r="B32" s="113"/>
      <c r="C32" s="20"/>
      <c r="D32" s="31"/>
      <c r="E32" s="277"/>
      <c r="F32" s="21"/>
      <c r="G32" s="21"/>
      <c r="H32" s="21"/>
      <c r="I32" s="30">
        <f t="shared" si="0"/>
        <v>0</v>
      </c>
    </row>
    <row r="33" spans="2:9" ht="12.75">
      <c r="B33" s="113"/>
      <c r="C33" s="20"/>
      <c r="D33" s="31"/>
      <c r="E33" s="277"/>
      <c r="F33" s="21"/>
      <c r="G33" s="21"/>
      <c r="H33" s="21"/>
      <c r="I33" s="30">
        <f t="shared" si="0"/>
        <v>0</v>
      </c>
    </row>
    <row r="34" spans="2:9" ht="12.75">
      <c r="B34" s="113"/>
      <c r="C34" s="20"/>
      <c r="D34" s="31"/>
      <c r="E34" s="277"/>
      <c r="F34" s="21"/>
      <c r="G34" s="21"/>
      <c r="H34" s="21"/>
      <c r="I34" s="30">
        <f t="shared" si="0"/>
        <v>0</v>
      </c>
    </row>
    <row r="35" spans="2:9" ht="12.75">
      <c r="B35" s="113"/>
      <c r="C35" s="20"/>
      <c r="D35" s="31"/>
      <c r="E35" s="277"/>
      <c r="F35" s="21"/>
      <c r="G35" s="21"/>
      <c r="H35" s="21"/>
      <c r="I35" s="30">
        <f t="shared" si="0"/>
        <v>0</v>
      </c>
    </row>
    <row r="36" spans="2:9" ht="12.75">
      <c r="B36" s="113"/>
      <c r="C36" s="20"/>
      <c r="D36" s="31"/>
      <c r="E36" s="277"/>
      <c r="F36" s="21"/>
      <c r="G36" s="21"/>
      <c r="H36" s="21"/>
      <c r="I36" s="30">
        <f t="shared" si="0"/>
        <v>0</v>
      </c>
    </row>
    <row r="37" spans="2:9" ht="12.75">
      <c r="B37" s="6"/>
      <c r="C37" s="6"/>
      <c r="D37" s="15"/>
      <c r="E37" s="6"/>
      <c r="F37" s="184" t="s">
        <v>12</v>
      </c>
      <c r="G37" s="91">
        <f>SUM(G29:G36)</f>
        <v>0</v>
      </c>
      <c r="H37" s="91"/>
      <c r="I37" s="73">
        <f>SUM(I29:I36)</f>
        <v>0</v>
      </c>
    </row>
    <row r="38" spans="2:9" ht="12.75">
      <c r="B38" s="172"/>
      <c r="C38" s="172"/>
      <c r="D38" s="185" t="s">
        <v>308</v>
      </c>
      <c r="E38" s="172"/>
      <c r="F38" s="172"/>
      <c r="G38" s="183"/>
      <c r="H38" s="183"/>
      <c r="I38" s="183"/>
    </row>
    <row r="39" spans="2:9" ht="12.75">
      <c r="B39" s="20"/>
      <c r="C39" s="20"/>
      <c r="D39" s="31"/>
      <c r="E39" s="277"/>
      <c r="F39" s="21"/>
      <c r="G39" s="21"/>
      <c r="H39" s="21"/>
      <c r="I39" s="30">
        <v>0</v>
      </c>
    </row>
    <row r="40" spans="2:9" ht="12.75">
      <c r="B40" s="20"/>
      <c r="C40" s="20"/>
      <c r="D40" s="31"/>
      <c r="E40" s="277"/>
      <c r="F40" s="21"/>
      <c r="G40" s="21"/>
      <c r="H40" s="21"/>
      <c r="I40" s="30">
        <f aca="true" t="shared" si="1" ref="I40:I46">B40*H40</f>
        <v>0</v>
      </c>
    </row>
    <row r="41" spans="2:9" ht="12.75">
      <c r="B41" s="20"/>
      <c r="C41" s="20"/>
      <c r="D41" s="31"/>
      <c r="E41" s="277"/>
      <c r="F41" s="21"/>
      <c r="G41" s="21"/>
      <c r="H41" s="21"/>
      <c r="I41" s="30">
        <f t="shared" si="1"/>
        <v>0</v>
      </c>
    </row>
    <row r="42" spans="2:9" ht="12.75">
      <c r="B42" s="20"/>
      <c r="C42" s="20"/>
      <c r="D42" s="31"/>
      <c r="E42" s="277"/>
      <c r="F42" s="21"/>
      <c r="G42" s="21"/>
      <c r="H42" s="21"/>
      <c r="I42" s="30">
        <f t="shared" si="1"/>
        <v>0</v>
      </c>
    </row>
    <row r="43" spans="2:9" ht="12.75">
      <c r="B43" s="20"/>
      <c r="C43" s="20"/>
      <c r="D43" s="31"/>
      <c r="E43" s="277"/>
      <c r="F43" s="21"/>
      <c r="G43" s="21"/>
      <c r="H43" s="21"/>
      <c r="I43" s="30">
        <f t="shared" si="1"/>
        <v>0</v>
      </c>
    </row>
    <row r="44" spans="2:9" ht="12.75">
      <c r="B44" s="20"/>
      <c r="C44" s="20"/>
      <c r="D44" s="31"/>
      <c r="E44" s="277"/>
      <c r="F44" s="21"/>
      <c r="G44" s="21"/>
      <c r="H44" s="21"/>
      <c r="I44" s="30">
        <f t="shared" si="1"/>
        <v>0</v>
      </c>
    </row>
    <row r="45" spans="2:9" ht="12.75">
      <c r="B45" s="20"/>
      <c r="C45" s="20"/>
      <c r="D45" s="31"/>
      <c r="E45" s="277"/>
      <c r="F45" s="21"/>
      <c r="G45" s="21"/>
      <c r="H45" s="21"/>
      <c r="I45" s="30">
        <f t="shared" si="1"/>
        <v>0</v>
      </c>
    </row>
    <row r="46" spans="2:9" ht="12.75">
      <c r="B46" s="20"/>
      <c r="C46" s="20"/>
      <c r="D46" s="31"/>
      <c r="E46" s="277"/>
      <c r="F46" s="21"/>
      <c r="G46" s="21"/>
      <c r="H46" s="21"/>
      <c r="I46" s="30">
        <f t="shared" si="1"/>
        <v>0</v>
      </c>
    </row>
    <row r="47" spans="6:9" ht="12.75">
      <c r="F47" s="186" t="s">
        <v>12</v>
      </c>
      <c r="G47" s="92">
        <f>SUM(G39:G46)</f>
        <v>0</v>
      </c>
      <c r="H47" s="93"/>
      <c r="I47" s="72">
        <f>SUM(I39:I46)</f>
        <v>0</v>
      </c>
    </row>
  </sheetData>
  <sheetProtection password="CA87" sheet="1" selectLockedCells="1"/>
  <mergeCells count="24">
    <mergeCell ref="D22:E22"/>
    <mergeCell ref="D8:E8"/>
    <mergeCell ref="D10:E10"/>
    <mergeCell ref="D11:E11"/>
    <mergeCell ref="D12:E12"/>
    <mergeCell ref="D13:E13"/>
    <mergeCell ref="D9:E9"/>
    <mergeCell ref="D24:E24"/>
    <mergeCell ref="B14:I14"/>
    <mergeCell ref="D15:E15"/>
    <mergeCell ref="D16:E16"/>
    <mergeCell ref="D17:E17"/>
    <mergeCell ref="D18:E18"/>
    <mergeCell ref="D19:E19"/>
    <mergeCell ref="D20:E20"/>
    <mergeCell ref="D23:E23"/>
    <mergeCell ref="D21:E21"/>
    <mergeCell ref="D6:E6"/>
    <mergeCell ref="D7:E7"/>
    <mergeCell ref="B1:I1"/>
    <mergeCell ref="D2:E2"/>
    <mergeCell ref="D3:E3"/>
    <mergeCell ref="D4:E4"/>
    <mergeCell ref="D5:E5"/>
  </mergeCells>
  <printOptions/>
  <pageMargins left="0.32" right="0.25" top="1" bottom="1" header="0.5" footer="0.5"/>
  <pageSetup fitToHeight="1" fitToWidth="1" horizontalDpi="300" verticalDpi="300" orientation="portrait" scale="95" r:id="rId1"/>
  <headerFooter alignWithMargins="0">
    <oddHeader>&amp;R2</oddHeader>
    <oddFooter>&amp;Cwww.firstmerchants.com</oddFooter>
  </headerFooter>
</worksheet>
</file>

<file path=xl/worksheets/sheet3.xml><?xml version="1.0" encoding="utf-8"?>
<worksheet xmlns="http://schemas.openxmlformats.org/spreadsheetml/2006/main" xmlns:r="http://schemas.openxmlformats.org/officeDocument/2006/relationships">
  <dimension ref="B1:M58"/>
  <sheetViews>
    <sheetView showGridLines="0" showRowColHeaders="0" zoomScalePageLayoutView="0" workbookViewId="0" topLeftCell="A1">
      <selection activeCell="C7" sqref="C7"/>
    </sheetView>
  </sheetViews>
  <sheetFormatPr defaultColWidth="9.140625" defaultRowHeight="12.75"/>
  <cols>
    <col min="1" max="1" width="1.1484375" style="0" customWidth="1"/>
    <col min="3" max="3" width="8.8515625" style="0" customWidth="1"/>
    <col min="4" max="4" width="6.28125" style="0" customWidth="1"/>
    <col min="5" max="5" width="7.140625" style="0" customWidth="1"/>
    <col min="6" max="6" width="5.00390625" style="26" customWidth="1"/>
    <col min="7" max="7" width="9.7109375" style="0" customWidth="1"/>
    <col min="8" max="8" width="8.57421875" style="0" customWidth="1"/>
    <col min="9" max="9" width="5.7109375" style="0" customWidth="1"/>
    <col min="10" max="10" width="7.00390625" style="0" customWidth="1"/>
    <col min="11" max="11" width="8.00390625" style="0" customWidth="1"/>
    <col min="12" max="12" width="7.00390625" style="0" customWidth="1"/>
  </cols>
  <sheetData>
    <row r="1" spans="2:13" ht="12.75">
      <c r="B1" s="395" t="s">
        <v>239</v>
      </c>
      <c r="C1" s="396"/>
      <c r="D1" s="396"/>
      <c r="E1" s="396"/>
      <c r="F1" s="396"/>
      <c r="G1" s="397"/>
      <c r="H1" s="398" t="s">
        <v>240</v>
      </c>
      <c r="I1" s="399"/>
      <c r="J1" s="399"/>
      <c r="K1" s="399"/>
      <c r="L1" s="399"/>
      <c r="M1" s="400"/>
    </row>
    <row r="2" spans="2:13" ht="12.75">
      <c r="B2" s="131" t="s">
        <v>10</v>
      </c>
      <c r="C2" s="78" t="s">
        <v>11</v>
      </c>
      <c r="D2" s="78" t="s">
        <v>9</v>
      </c>
      <c r="E2" s="95" t="s">
        <v>2</v>
      </c>
      <c r="F2" s="94" t="s">
        <v>73</v>
      </c>
      <c r="G2" s="132" t="s">
        <v>3</v>
      </c>
      <c r="H2" s="401" t="s">
        <v>16</v>
      </c>
      <c r="I2" s="402"/>
      <c r="J2" s="78" t="s">
        <v>17</v>
      </c>
      <c r="K2" s="78" t="s">
        <v>18</v>
      </c>
      <c r="L2" s="94" t="s">
        <v>73</v>
      </c>
      <c r="M2" s="132" t="s">
        <v>3</v>
      </c>
    </row>
    <row r="3" spans="2:13" ht="12.75">
      <c r="B3" s="137" t="s">
        <v>103</v>
      </c>
      <c r="C3" s="20"/>
      <c r="D3" s="20" t="s">
        <v>14</v>
      </c>
      <c r="E3" s="21"/>
      <c r="F3" s="279"/>
      <c r="G3" s="361">
        <f aca="true" t="shared" si="0" ref="G3:G17">C3*E3*F3</f>
        <v>0</v>
      </c>
      <c r="H3" s="403" t="s">
        <v>103</v>
      </c>
      <c r="I3" s="404"/>
      <c r="J3" s="32"/>
      <c r="K3" s="21"/>
      <c r="L3" s="249"/>
      <c r="M3" s="361">
        <f>J3*K3*L3</f>
        <v>0</v>
      </c>
    </row>
    <row r="4" spans="2:13" ht="12.75">
      <c r="B4" s="358" t="s">
        <v>101</v>
      </c>
      <c r="C4" s="20"/>
      <c r="D4" s="360" t="s">
        <v>14</v>
      </c>
      <c r="E4" s="21"/>
      <c r="F4" s="279"/>
      <c r="G4" s="361">
        <f t="shared" si="0"/>
        <v>0</v>
      </c>
      <c r="H4" s="403" t="s">
        <v>101</v>
      </c>
      <c r="I4" s="404"/>
      <c r="J4" s="32"/>
      <c r="K4" s="21"/>
      <c r="L4" s="249"/>
      <c r="M4" s="361">
        <f aca="true" t="shared" si="1" ref="M4:M13">J4*K4*L4</f>
        <v>0</v>
      </c>
    </row>
    <row r="5" spans="2:13" ht="12.75">
      <c r="B5" s="359" t="s">
        <v>122</v>
      </c>
      <c r="C5" s="20"/>
      <c r="D5" s="20" t="s">
        <v>14</v>
      </c>
      <c r="E5" s="21"/>
      <c r="F5" s="279"/>
      <c r="G5" s="361">
        <f>C5*E5*F5</f>
        <v>0</v>
      </c>
      <c r="H5" s="403" t="s">
        <v>122</v>
      </c>
      <c r="I5" s="404"/>
      <c r="J5" s="32"/>
      <c r="K5" s="21"/>
      <c r="L5" s="249"/>
      <c r="M5" s="361">
        <f t="shared" si="1"/>
        <v>0</v>
      </c>
    </row>
    <row r="6" spans="2:13" ht="12.75">
      <c r="B6" s="359" t="s">
        <v>123</v>
      </c>
      <c r="C6" s="20"/>
      <c r="D6" s="360" t="s">
        <v>350</v>
      </c>
      <c r="E6" s="21"/>
      <c r="F6" s="279"/>
      <c r="G6" s="361">
        <f t="shared" si="0"/>
        <v>0</v>
      </c>
      <c r="H6" s="403" t="s">
        <v>123</v>
      </c>
      <c r="I6" s="404"/>
      <c r="J6" s="32"/>
      <c r="K6" s="21"/>
      <c r="L6" s="249"/>
      <c r="M6" s="361">
        <v>0</v>
      </c>
    </row>
    <row r="7" spans="2:13" ht="12.75">
      <c r="B7" s="137"/>
      <c r="C7" s="20"/>
      <c r="D7" s="20"/>
      <c r="E7" s="21"/>
      <c r="F7" s="279"/>
      <c r="G7" s="361">
        <f t="shared" si="0"/>
        <v>0</v>
      </c>
      <c r="H7" s="408"/>
      <c r="I7" s="404"/>
      <c r="J7" s="32"/>
      <c r="K7" s="21"/>
      <c r="L7" s="249"/>
      <c r="M7" s="361">
        <f t="shared" si="1"/>
        <v>0</v>
      </c>
    </row>
    <row r="8" spans="2:13" ht="12.75">
      <c r="B8" s="137"/>
      <c r="C8" s="20"/>
      <c r="D8" s="20"/>
      <c r="E8" s="21"/>
      <c r="F8" s="279"/>
      <c r="G8" s="361">
        <f t="shared" si="0"/>
        <v>0</v>
      </c>
      <c r="H8" s="408"/>
      <c r="I8" s="404"/>
      <c r="J8" s="32"/>
      <c r="K8" s="21"/>
      <c r="L8" s="249"/>
      <c r="M8" s="361">
        <f t="shared" si="1"/>
        <v>0</v>
      </c>
    </row>
    <row r="9" spans="2:13" ht="12.75">
      <c r="B9" s="137"/>
      <c r="C9" s="20"/>
      <c r="D9" s="20"/>
      <c r="E9" s="21"/>
      <c r="F9" s="279"/>
      <c r="G9" s="361">
        <f t="shared" si="0"/>
        <v>0</v>
      </c>
      <c r="H9" s="408"/>
      <c r="I9" s="404"/>
      <c r="J9" s="32"/>
      <c r="K9" s="21"/>
      <c r="L9" s="249"/>
      <c r="M9" s="361">
        <f t="shared" si="1"/>
        <v>0</v>
      </c>
    </row>
    <row r="10" spans="2:13" ht="12.75">
      <c r="B10" s="137"/>
      <c r="C10" s="20"/>
      <c r="D10" s="20"/>
      <c r="E10" s="21"/>
      <c r="F10" s="279"/>
      <c r="G10" s="361">
        <f t="shared" si="0"/>
        <v>0</v>
      </c>
      <c r="H10" s="408"/>
      <c r="I10" s="404"/>
      <c r="J10" s="32"/>
      <c r="K10" s="21"/>
      <c r="L10" s="249"/>
      <c r="M10" s="361">
        <f>J10*K10*L10</f>
        <v>0</v>
      </c>
    </row>
    <row r="11" spans="2:13" ht="12.75">
      <c r="B11" s="137"/>
      <c r="C11" s="20"/>
      <c r="D11" s="20"/>
      <c r="E11" s="21"/>
      <c r="F11" s="279"/>
      <c r="G11" s="361">
        <f t="shared" si="0"/>
        <v>0</v>
      </c>
      <c r="H11" s="408"/>
      <c r="I11" s="404"/>
      <c r="J11" s="32"/>
      <c r="K11" s="21"/>
      <c r="L11" s="249"/>
      <c r="M11" s="361">
        <f t="shared" si="1"/>
        <v>0</v>
      </c>
    </row>
    <row r="12" spans="2:13" ht="12.75">
      <c r="B12" s="137"/>
      <c r="C12" s="20"/>
      <c r="D12" s="20"/>
      <c r="E12" s="21"/>
      <c r="F12" s="279"/>
      <c r="G12" s="361">
        <f t="shared" si="0"/>
        <v>0</v>
      </c>
      <c r="H12" s="408"/>
      <c r="I12" s="404"/>
      <c r="J12" s="32"/>
      <c r="K12" s="21"/>
      <c r="L12" s="249"/>
      <c r="M12" s="361">
        <f t="shared" si="1"/>
        <v>0</v>
      </c>
    </row>
    <row r="13" spans="2:13" ht="13.5" thickBot="1">
      <c r="B13" s="137"/>
      <c r="C13" s="20"/>
      <c r="D13" s="20"/>
      <c r="E13" s="21"/>
      <c r="F13" s="279"/>
      <c r="G13" s="361">
        <f t="shared" si="0"/>
        <v>0</v>
      </c>
      <c r="H13" s="414"/>
      <c r="I13" s="415"/>
      <c r="J13" s="118"/>
      <c r="K13" s="139"/>
      <c r="L13" s="268"/>
      <c r="M13" s="362">
        <f t="shared" si="1"/>
        <v>0</v>
      </c>
    </row>
    <row r="14" spans="2:13" ht="12.75">
      <c r="B14" s="137"/>
      <c r="C14" s="20"/>
      <c r="D14" s="20"/>
      <c r="E14" s="21"/>
      <c r="F14" s="279"/>
      <c r="G14" s="361">
        <f t="shared" si="0"/>
        <v>0</v>
      </c>
      <c r="L14" s="180" t="s">
        <v>26</v>
      </c>
      <c r="M14" s="363">
        <f>SUM(M3:M13)</f>
        <v>0</v>
      </c>
    </row>
    <row r="15" spans="2:8" ht="12.75">
      <c r="B15" s="137"/>
      <c r="C15" s="20"/>
      <c r="D15" s="20"/>
      <c r="E15" s="21"/>
      <c r="F15" s="279"/>
      <c r="G15" s="361">
        <f t="shared" si="0"/>
        <v>0</v>
      </c>
      <c r="H15" s="17"/>
    </row>
    <row r="16" spans="2:8" ht="12.75">
      <c r="B16" s="137"/>
      <c r="C16" s="20"/>
      <c r="D16" s="20"/>
      <c r="E16" s="21"/>
      <c r="F16" s="279"/>
      <c r="G16" s="361">
        <f t="shared" si="0"/>
        <v>0</v>
      </c>
      <c r="H16" s="17"/>
    </row>
    <row r="17" spans="2:8" ht="13.5" thickBot="1">
      <c r="B17" s="138"/>
      <c r="C17" s="136"/>
      <c r="D17" s="136"/>
      <c r="E17" s="139"/>
      <c r="F17" s="280"/>
      <c r="G17" s="362">
        <f t="shared" si="0"/>
        <v>0</v>
      </c>
      <c r="H17" s="17"/>
    </row>
    <row r="18" spans="6:8" ht="12.75">
      <c r="F18" s="187" t="s">
        <v>26</v>
      </c>
      <c r="G18" s="363">
        <f>SUM(G3:G17)</f>
        <v>0</v>
      </c>
      <c r="H18" s="17"/>
    </row>
    <row r="19" spans="6:8" ht="13.5" thickBot="1">
      <c r="F19" s="96"/>
      <c r="G19" s="29"/>
      <c r="H19" s="17"/>
    </row>
    <row r="20" spans="2:13" ht="12.75">
      <c r="B20" s="395" t="s">
        <v>241</v>
      </c>
      <c r="C20" s="396"/>
      <c r="D20" s="396"/>
      <c r="E20" s="396"/>
      <c r="F20" s="396"/>
      <c r="G20" s="397"/>
      <c r="H20" s="395" t="s">
        <v>242</v>
      </c>
      <c r="I20" s="396"/>
      <c r="J20" s="396"/>
      <c r="K20" s="396"/>
      <c r="L20" s="396"/>
      <c r="M20" s="397"/>
    </row>
    <row r="21" spans="2:13" ht="12.75">
      <c r="B21" s="131" t="s">
        <v>162</v>
      </c>
      <c r="C21" s="78" t="s">
        <v>0</v>
      </c>
      <c r="D21" s="78" t="s">
        <v>309</v>
      </c>
      <c r="E21" s="78" t="s">
        <v>2</v>
      </c>
      <c r="F21" s="94" t="s">
        <v>73</v>
      </c>
      <c r="G21" s="132" t="s">
        <v>3</v>
      </c>
      <c r="H21" s="131" t="s">
        <v>162</v>
      </c>
      <c r="I21" s="78" t="s">
        <v>0</v>
      </c>
      <c r="J21" s="78" t="s">
        <v>1</v>
      </c>
      <c r="K21" s="78" t="s">
        <v>2</v>
      </c>
      <c r="L21" s="94" t="s">
        <v>73</v>
      </c>
      <c r="M21" s="132" t="s">
        <v>3</v>
      </c>
    </row>
    <row r="22" spans="2:13" ht="12.75">
      <c r="B22" s="137"/>
      <c r="C22" s="20"/>
      <c r="D22" s="20"/>
      <c r="E22" s="357"/>
      <c r="F22" s="279"/>
      <c r="G22" s="361">
        <f>C22*E22*D22*F22</f>
        <v>0</v>
      </c>
      <c r="H22" s="137"/>
      <c r="I22" s="20"/>
      <c r="J22" s="20"/>
      <c r="K22" s="141"/>
      <c r="L22" s="277"/>
      <c r="M22" s="361">
        <f>I22*K22*L22</f>
        <v>0</v>
      </c>
    </row>
    <row r="23" spans="2:13" ht="12.75">
      <c r="B23" s="137"/>
      <c r="C23" s="20"/>
      <c r="D23" s="20"/>
      <c r="E23" s="141"/>
      <c r="F23" s="279"/>
      <c r="G23" s="361">
        <f aca="true" t="shared" si="2" ref="G23:G29">C23*E23*D23*F23</f>
        <v>0</v>
      </c>
      <c r="H23" s="137"/>
      <c r="I23" s="20"/>
      <c r="J23" s="20"/>
      <c r="K23" s="141"/>
      <c r="L23" s="277"/>
      <c r="M23" s="361">
        <f aca="true" t="shared" si="3" ref="M23:M29">I23*K23*L23</f>
        <v>0</v>
      </c>
    </row>
    <row r="24" spans="2:13" ht="12.75">
      <c r="B24" s="137"/>
      <c r="C24" s="20"/>
      <c r="D24" s="20"/>
      <c r="E24" s="141"/>
      <c r="F24" s="279"/>
      <c r="G24" s="361">
        <f t="shared" si="2"/>
        <v>0</v>
      </c>
      <c r="H24" s="137"/>
      <c r="I24" s="20"/>
      <c r="J24" s="20"/>
      <c r="K24" s="141"/>
      <c r="L24" s="277"/>
      <c r="M24" s="361">
        <f t="shared" si="3"/>
        <v>0</v>
      </c>
    </row>
    <row r="25" spans="2:13" ht="12.75">
      <c r="B25" s="137"/>
      <c r="C25" s="20"/>
      <c r="D25" s="20"/>
      <c r="E25" s="141"/>
      <c r="F25" s="279"/>
      <c r="G25" s="361">
        <f t="shared" si="2"/>
        <v>0</v>
      </c>
      <c r="H25" s="137"/>
      <c r="I25" s="20"/>
      <c r="J25" s="20"/>
      <c r="K25" s="141"/>
      <c r="L25" s="277"/>
      <c r="M25" s="361">
        <f t="shared" si="3"/>
        <v>0</v>
      </c>
    </row>
    <row r="26" spans="2:13" ht="12.75">
      <c r="B26" s="137"/>
      <c r="C26" s="20"/>
      <c r="D26" s="20"/>
      <c r="E26" s="141"/>
      <c r="F26" s="279"/>
      <c r="G26" s="361">
        <f t="shared" si="2"/>
        <v>0</v>
      </c>
      <c r="H26" s="137"/>
      <c r="I26" s="20"/>
      <c r="J26" s="20"/>
      <c r="K26" s="141"/>
      <c r="L26" s="277"/>
      <c r="M26" s="361">
        <f t="shared" si="3"/>
        <v>0</v>
      </c>
    </row>
    <row r="27" spans="2:13" ht="12.75">
      <c r="B27" s="137"/>
      <c r="C27" s="20"/>
      <c r="D27" s="20"/>
      <c r="E27" s="141"/>
      <c r="F27" s="279"/>
      <c r="G27" s="361">
        <f t="shared" si="2"/>
        <v>0</v>
      </c>
      <c r="H27" s="137"/>
      <c r="I27" s="20"/>
      <c r="J27" s="20"/>
      <c r="K27" s="141"/>
      <c r="L27" s="277"/>
      <c r="M27" s="361">
        <f t="shared" si="3"/>
        <v>0</v>
      </c>
    </row>
    <row r="28" spans="2:13" ht="12.75">
      <c r="B28" s="137"/>
      <c r="C28" s="20"/>
      <c r="D28" s="20"/>
      <c r="E28" s="141"/>
      <c r="F28" s="279"/>
      <c r="G28" s="361">
        <f t="shared" si="2"/>
        <v>0</v>
      </c>
      <c r="H28" s="137"/>
      <c r="I28" s="20"/>
      <c r="J28" s="20"/>
      <c r="K28" s="141"/>
      <c r="L28" s="277"/>
      <c r="M28" s="361">
        <f t="shared" si="3"/>
        <v>0</v>
      </c>
    </row>
    <row r="29" spans="2:13" ht="13.5" thickBot="1">
      <c r="B29" s="138"/>
      <c r="C29" s="136"/>
      <c r="D29" s="136"/>
      <c r="E29" s="142"/>
      <c r="F29" s="280"/>
      <c r="G29" s="361">
        <f t="shared" si="2"/>
        <v>0</v>
      </c>
      <c r="H29" s="138"/>
      <c r="I29" s="136"/>
      <c r="J29" s="136"/>
      <c r="K29" s="142"/>
      <c r="L29" s="278"/>
      <c r="M29" s="362">
        <f t="shared" si="3"/>
        <v>0</v>
      </c>
    </row>
    <row r="30" spans="6:13" ht="12.75">
      <c r="F30" s="187" t="s">
        <v>26</v>
      </c>
      <c r="G30" s="363">
        <f>SUM(G22:G29)</f>
        <v>0</v>
      </c>
      <c r="L30" s="187" t="s">
        <v>26</v>
      </c>
      <c r="M30" s="363">
        <f>SUM(M22:M29)</f>
        <v>0</v>
      </c>
    </row>
    <row r="31" ht="13.5" thickBot="1">
      <c r="H31" s="17"/>
    </row>
    <row r="32" spans="2:12" ht="13.5" thickBot="1">
      <c r="B32" s="416" t="s">
        <v>243</v>
      </c>
      <c r="C32" s="417"/>
      <c r="D32" s="417"/>
      <c r="E32" s="418"/>
      <c r="F32" s="188"/>
      <c r="G32" s="189"/>
      <c r="H32" s="189"/>
      <c r="I32" s="190" t="s">
        <v>244</v>
      </c>
      <c r="J32" s="189"/>
      <c r="K32" s="191"/>
      <c r="L32" s="192"/>
    </row>
    <row r="33" spans="2:12" ht="12.75">
      <c r="B33" s="157" t="s">
        <v>10</v>
      </c>
      <c r="C33" s="158" t="s">
        <v>29</v>
      </c>
      <c r="D33" s="391" t="s">
        <v>3</v>
      </c>
      <c r="E33" s="394"/>
      <c r="F33" s="393" t="s">
        <v>31</v>
      </c>
      <c r="G33" s="393"/>
      <c r="H33" s="391" t="s">
        <v>73</v>
      </c>
      <c r="I33" s="392"/>
      <c r="J33" s="193" t="s">
        <v>32</v>
      </c>
      <c r="K33" s="391" t="s">
        <v>30</v>
      </c>
      <c r="L33" s="405"/>
    </row>
    <row r="34" spans="2:12" ht="12.75">
      <c r="B34" s="133" t="s">
        <v>273</v>
      </c>
      <c r="C34" s="20"/>
      <c r="D34" s="409"/>
      <c r="E34" s="410"/>
      <c r="F34" s="406"/>
      <c r="G34" s="404"/>
      <c r="H34" s="412"/>
      <c r="I34" s="413"/>
      <c r="J34" s="301"/>
      <c r="K34" s="409"/>
      <c r="L34" s="411"/>
    </row>
    <row r="35" spans="2:12" ht="12.75">
      <c r="B35" s="134" t="s">
        <v>274</v>
      </c>
      <c r="C35" s="20"/>
      <c r="D35" s="409"/>
      <c r="E35" s="410"/>
      <c r="F35" s="407"/>
      <c r="G35" s="407"/>
      <c r="H35" s="412"/>
      <c r="I35" s="413"/>
      <c r="J35" s="301"/>
      <c r="K35" s="409"/>
      <c r="L35" s="411"/>
    </row>
    <row r="36" spans="2:12" ht="12.75">
      <c r="B36" s="134" t="s">
        <v>275</v>
      </c>
      <c r="C36" s="20"/>
      <c r="D36" s="409"/>
      <c r="E36" s="410"/>
      <c r="F36" s="421"/>
      <c r="G36" s="407"/>
      <c r="H36" s="412"/>
      <c r="I36" s="413"/>
      <c r="J36" s="301"/>
      <c r="K36" s="409"/>
      <c r="L36" s="411"/>
    </row>
    <row r="37" spans="2:12" ht="12.75">
      <c r="B37" s="134" t="s">
        <v>276</v>
      </c>
      <c r="C37" s="20"/>
      <c r="D37" s="409"/>
      <c r="E37" s="410"/>
      <c r="F37" s="421"/>
      <c r="G37" s="407"/>
      <c r="H37" s="412"/>
      <c r="I37" s="413"/>
      <c r="J37" s="301"/>
      <c r="K37" s="409"/>
      <c r="L37" s="411"/>
    </row>
    <row r="38" spans="2:12" ht="12.75">
      <c r="B38" s="134" t="s">
        <v>348</v>
      </c>
      <c r="C38" s="20"/>
      <c r="D38" s="409"/>
      <c r="E38" s="410"/>
      <c r="F38" s="421"/>
      <c r="G38" s="407"/>
      <c r="H38" s="412"/>
      <c r="I38" s="413"/>
      <c r="J38" s="301"/>
      <c r="K38" s="409"/>
      <c r="L38" s="411"/>
    </row>
    <row r="39" spans="2:12" ht="12.75">
      <c r="B39" s="134" t="s">
        <v>348</v>
      </c>
      <c r="C39" s="20"/>
      <c r="D39" s="409"/>
      <c r="E39" s="410"/>
      <c r="F39" s="421"/>
      <c r="G39" s="407"/>
      <c r="H39" s="412"/>
      <c r="I39" s="413"/>
      <c r="J39" s="301"/>
      <c r="K39" s="409"/>
      <c r="L39" s="411"/>
    </row>
    <row r="40" spans="2:12" ht="12.75">
      <c r="B40" s="134"/>
      <c r="C40" s="20"/>
      <c r="D40" s="409"/>
      <c r="E40" s="410"/>
      <c r="F40" s="421"/>
      <c r="G40" s="407"/>
      <c r="H40" s="412"/>
      <c r="I40" s="413"/>
      <c r="J40" s="301"/>
      <c r="K40" s="409"/>
      <c r="L40" s="411"/>
    </row>
    <row r="41" spans="2:12" ht="12.75">
      <c r="B41" s="134"/>
      <c r="C41" s="20"/>
      <c r="D41" s="409"/>
      <c r="E41" s="410"/>
      <c r="F41" s="421"/>
      <c r="G41" s="407"/>
      <c r="H41" s="412"/>
      <c r="I41" s="413"/>
      <c r="J41" s="301"/>
      <c r="K41" s="409"/>
      <c r="L41" s="411"/>
    </row>
    <row r="42" spans="2:12" ht="12.75">
      <c r="B42" s="134"/>
      <c r="C42" s="20"/>
      <c r="D42" s="409"/>
      <c r="E42" s="410"/>
      <c r="F42" s="421"/>
      <c r="G42" s="407"/>
      <c r="H42" s="412"/>
      <c r="I42" s="413"/>
      <c r="J42" s="301"/>
      <c r="K42" s="409"/>
      <c r="L42" s="411"/>
    </row>
    <row r="43" spans="2:12" ht="12.75">
      <c r="B43" s="134"/>
      <c r="C43" s="20"/>
      <c r="D43" s="409"/>
      <c r="E43" s="410"/>
      <c r="F43" s="421"/>
      <c r="G43" s="407"/>
      <c r="H43" s="412"/>
      <c r="I43" s="413"/>
      <c r="J43" s="301"/>
      <c r="K43" s="409"/>
      <c r="L43" s="411"/>
    </row>
    <row r="44" spans="2:12" ht="13.5" thickBot="1">
      <c r="B44" s="134"/>
      <c r="C44" s="20"/>
      <c r="D44" s="409"/>
      <c r="E44" s="410"/>
      <c r="F44" s="421"/>
      <c r="G44" s="407"/>
      <c r="H44" s="412"/>
      <c r="I44" s="413"/>
      <c r="J44" s="302"/>
      <c r="K44" s="409"/>
      <c r="L44" s="411"/>
    </row>
    <row r="45" spans="2:12" ht="12.75">
      <c r="B45" s="134"/>
      <c r="C45" s="20"/>
      <c r="D45" s="409"/>
      <c r="E45" s="411"/>
      <c r="J45" s="180" t="s">
        <v>12</v>
      </c>
      <c r="K45" s="419">
        <f>SUM(K34:L44)</f>
        <v>0</v>
      </c>
      <c r="L45" s="420"/>
    </row>
    <row r="46" spans="2:6" ht="13.5" thickBot="1">
      <c r="B46" s="135"/>
      <c r="C46" s="136"/>
      <c r="D46" s="409"/>
      <c r="E46" s="411"/>
      <c r="F46"/>
    </row>
    <row r="47" spans="2:6" ht="12.75">
      <c r="B47" s="19"/>
      <c r="C47" s="180" t="s">
        <v>12</v>
      </c>
      <c r="D47" s="419">
        <f>SUM(D34:D46)</f>
        <v>0</v>
      </c>
      <c r="E47" s="420"/>
      <c r="F47"/>
    </row>
    <row r="58" ht="12.75">
      <c r="K58" s="17"/>
    </row>
  </sheetData>
  <sheetProtection password="CA87" sheet="1" selectLockedCells="1"/>
  <mergeCells count="69">
    <mergeCell ref="K34:L34"/>
    <mergeCell ref="K35:L35"/>
    <mergeCell ref="K36:L36"/>
    <mergeCell ref="K45:L45"/>
    <mergeCell ref="K40:L40"/>
    <mergeCell ref="K41:L41"/>
    <mergeCell ref="K42:L42"/>
    <mergeCell ref="K43:L43"/>
    <mergeCell ref="K38:L38"/>
    <mergeCell ref="K39:L39"/>
    <mergeCell ref="K44:L44"/>
    <mergeCell ref="F36:G36"/>
    <mergeCell ref="F37:G37"/>
    <mergeCell ref="K37:L37"/>
    <mergeCell ref="F42:G42"/>
    <mergeCell ref="H36:I36"/>
    <mergeCell ref="F44:G44"/>
    <mergeCell ref="H41:I41"/>
    <mergeCell ref="H39:I39"/>
    <mergeCell ref="H42:I42"/>
    <mergeCell ref="D41:E41"/>
    <mergeCell ref="D36:E36"/>
    <mergeCell ref="D35:E35"/>
    <mergeCell ref="D44:E44"/>
    <mergeCell ref="H37:I37"/>
    <mergeCell ref="H38:I38"/>
    <mergeCell ref="D37:E37"/>
    <mergeCell ref="D39:E39"/>
    <mergeCell ref="D38:E38"/>
    <mergeCell ref="H43:I43"/>
    <mergeCell ref="H44:I44"/>
    <mergeCell ref="D40:E40"/>
    <mergeCell ref="H40:I40"/>
    <mergeCell ref="D47:E47"/>
    <mergeCell ref="F38:G38"/>
    <mergeCell ref="F39:G39"/>
    <mergeCell ref="F40:G40"/>
    <mergeCell ref="F41:G41"/>
    <mergeCell ref="F43:G43"/>
    <mergeCell ref="D46:E46"/>
    <mergeCell ref="D42:E42"/>
    <mergeCell ref="D43:E43"/>
    <mergeCell ref="D45:E45"/>
    <mergeCell ref="H35:I35"/>
    <mergeCell ref="H12:I12"/>
    <mergeCell ref="H13:I13"/>
    <mergeCell ref="H34:I34"/>
    <mergeCell ref="B20:G20"/>
    <mergeCell ref="B32:E32"/>
    <mergeCell ref="D34:E34"/>
    <mergeCell ref="F34:G34"/>
    <mergeCell ref="F35:G35"/>
    <mergeCell ref="H4:I4"/>
    <mergeCell ref="H10:I10"/>
    <mergeCell ref="H7:I7"/>
    <mergeCell ref="H5:I5"/>
    <mergeCell ref="H6:I6"/>
    <mergeCell ref="H11:I11"/>
    <mergeCell ref="H8:I8"/>
    <mergeCell ref="H9:I9"/>
    <mergeCell ref="H33:I33"/>
    <mergeCell ref="F33:G33"/>
    <mergeCell ref="D33:E33"/>
    <mergeCell ref="B1:G1"/>
    <mergeCell ref="H20:M20"/>
    <mergeCell ref="H1:M1"/>
    <mergeCell ref="H2:I2"/>
    <mergeCell ref="H3:I3"/>
    <mergeCell ref="K33:L33"/>
  </mergeCells>
  <printOptions/>
  <pageMargins left="0.5" right="0.5" top="1" bottom="0.75" header="0.5" footer="0.5"/>
  <pageSetup horizontalDpi="300" verticalDpi="300" orientation="portrait" r:id="rId1"/>
  <headerFooter alignWithMargins="0">
    <oddHeader>&amp;R3</oddHeader>
    <oddFooter>&amp;Cwww.firstmerchants.com
</oddFooter>
  </headerFooter>
</worksheet>
</file>

<file path=xl/worksheets/sheet4.xml><?xml version="1.0" encoding="utf-8"?>
<worksheet xmlns="http://schemas.openxmlformats.org/spreadsheetml/2006/main" xmlns:r="http://schemas.openxmlformats.org/officeDocument/2006/relationships">
  <dimension ref="B1:K72"/>
  <sheetViews>
    <sheetView showGridLines="0" showRowColHeaders="0" zoomScale="75" zoomScaleNormal="75" zoomScalePageLayoutView="0" workbookViewId="0" topLeftCell="A1">
      <selection activeCell="K38" sqref="K38"/>
    </sheetView>
  </sheetViews>
  <sheetFormatPr defaultColWidth="9.140625" defaultRowHeight="12.75"/>
  <cols>
    <col min="1" max="1" width="1.28515625" style="0" customWidth="1"/>
    <col min="2" max="2" width="24.421875" style="0" customWidth="1"/>
    <col min="3" max="3" width="18.140625" style="0" customWidth="1"/>
    <col min="5" max="5" width="11.57421875" style="0" customWidth="1"/>
    <col min="6" max="6" width="7.421875" style="0" customWidth="1"/>
    <col min="8" max="8" width="10.7109375" style="0" customWidth="1"/>
    <col min="9" max="9" width="12.140625" style="0" customWidth="1"/>
    <col min="11" max="11" width="13.8515625" style="0" bestFit="1" customWidth="1"/>
  </cols>
  <sheetData>
    <row r="1" spans="2:11" ht="18.75" customHeight="1">
      <c r="B1" s="422" t="s">
        <v>245</v>
      </c>
      <c r="C1" s="422"/>
      <c r="D1" s="422"/>
      <c r="E1" s="422"/>
      <c r="F1" s="422"/>
      <c r="G1" s="422"/>
      <c r="H1" s="422"/>
      <c r="I1" s="422"/>
      <c r="J1" s="422"/>
      <c r="K1" s="422"/>
    </row>
    <row r="2" spans="2:11" ht="25.5" customHeight="1">
      <c r="B2" s="77" t="s">
        <v>82</v>
      </c>
      <c r="C2" s="77" t="s">
        <v>165</v>
      </c>
      <c r="D2" s="77" t="s">
        <v>166</v>
      </c>
      <c r="E2" s="77" t="s">
        <v>88</v>
      </c>
      <c r="F2" s="170" t="s">
        <v>84</v>
      </c>
      <c r="G2" s="77" t="s">
        <v>17</v>
      </c>
      <c r="H2" s="77" t="s">
        <v>85</v>
      </c>
      <c r="I2" s="247" t="s">
        <v>86</v>
      </c>
      <c r="J2" s="77" t="s">
        <v>134</v>
      </c>
      <c r="K2" s="77" t="s">
        <v>89</v>
      </c>
    </row>
    <row r="3" spans="2:11" ht="12.75">
      <c r="B3" s="32"/>
      <c r="C3" s="32"/>
      <c r="D3" s="32"/>
      <c r="E3" s="249"/>
      <c r="F3" s="356"/>
      <c r="G3" s="32"/>
      <c r="H3" s="33"/>
      <c r="I3" s="33"/>
      <c r="J3" s="33"/>
      <c r="K3" s="33">
        <f>IF((G3*J3*E3)=0,"",(G3*J3*E3))</f>
      </c>
    </row>
    <row r="4" spans="2:11" ht="12.75">
      <c r="B4" s="32"/>
      <c r="C4" s="32"/>
      <c r="D4" s="32"/>
      <c r="E4" s="249"/>
      <c r="F4" s="356"/>
      <c r="G4" s="32"/>
      <c r="H4" s="33"/>
      <c r="I4" s="33"/>
      <c r="J4" s="33"/>
      <c r="K4" s="33">
        <f aca="true" t="shared" si="0" ref="K4:K28">IF((G4*J4*E4)=0,"",(G4*J4*E4))</f>
      </c>
    </row>
    <row r="5" spans="2:11" ht="12.75">
      <c r="B5" s="32"/>
      <c r="C5" s="32"/>
      <c r="D5" s="32"/>
      <c r="E5" s="249"/>
      <c r="F5" s="356"/>
      <c r="G5" s="32"/>
      <c r="H5" s="33"/>
      <c r="I5" s="33"/>
      <c r="J5" s="33"/>
      <c r="K5" s="33">
        <f t="shared" si="0"/>
      </c>
    </row>
    <row r="6" spans="2:11" ht="12.75">
      <c r="B6" s="32"/>
      <c r="C6" s="32"/>
      <c r="D6" s="32"/>
      <c r="E6" s="249"/>
      <c r="F6" s="356"/>
      <c r="G6" s="32"/>
      <c r="H6" s="33"/>
      <c r="I6" s="33"/>
      <c r="J6" s="33"/>
      <c r="K6" s="33">
        <f t="shared" si="0"/>
      </c>
    </row>
    <row r="7" spans="2:11" ht="12.75">
      <c r="B7" s="32"/>
      <c r="C7" s="32"/>
      <c r="D7" s="32"/>
      <c r="E7" s="249"/>
      <c r="F7" s="356"/>
      <c r="G7" s="32"/>
      <c r="H7" s="33"/>
      <c r="I7" s="33"/>
      <c r="J7" s="33"/>
      <c r="K7" s="33">
        <f t="shared" si="0"/>
      </c>
    </row>
    <row r="8" spans="2:11" ht="12.75">
      <c r="B8" s="32"/>
      <c r="C8" s="32"/>
      <c r="D8" s="32"/>
      <c r="E8" s="249"/>
      <c r="F8" s="356"/>
      <c r="G8" s="32"/>
      <c r="H8" s="33"/>
      <c r="I8" s="33"/>
      <c r="J8" s="33"/>
      <c r="K8" s="33">
        <f t="shared" si="0"/>
      </c>
    </row>
    <row r="9" spans="2:11" ht="12.75">
      <c r="B9" s="32"/>
      <c r="C9" s="32"/>
      <c r="D9" s="32"/>
      <c r="E9" s="249"/>
      <c r="F9" s="356"/>
      <c r="G9" s="32"/>
      <c r="H9" s="33"/>
      <c r="I9" s="33"/>
      <c r="J9" s="33"/>
      <c r="K9" s="33">
        <f t="shared" si="0"/>
      </c>
    </row>
    <row r="10" spans="2:11" ht="12.75">
      <c r="B10" s="32"/>
      <c r="C10" s="32"/>
      <c r="D10" s="32"/>
      <c r="E10" s="249"/>
      <c r="F10" s="356"/>
      <c r="G10" s="32"/>
      <c r="H10" s="33"/>
      <c r="I10" s="33"/>
      <c r="J10" s="33"/>
      <c r="K10" s="33">
        <f t="shared" si="0"/>
      </c>
    </row>
    <row r="11" spans="2:11" ht="12.75">
      <c r="B11" s="32"/>
      <c r="C11" s="32"/>
      <c r="D11" s="32"/>
      <c r="E11" s="249"/>
      <c r="F11" s="356"/>
      <c r="G11" s="32"/>
      <c r="H11" s="33"/>
      <c r="I11" s="33"/>
      <c r="J11" s="33"/>
      <c r="K11" s="33">
        <f t="shared" si="0"/>
      </c>
    </row>
    <row r="12" spans="2:11" ht="12.75">
      <c r="B12" s="32"/>
      <c r="C12" s="32"/>
      <c r="D12" s="32"/>
      <c r="E12" s="249"/>
      <c r="F12" s="356"/>
      <c r="G12" s="32"/>
      <c r="H12" s="33"/>
      <c r="I12" s="33"/>
      <c r="J12" s="33"/>
      <c r="K12" s="33">
        <f t="shared" si="0"/>
      </c>
    </row>
    <row r="13" spans="2:11" ht="12.75">
      <c r="B13" s="32"/>
      <c r="C13" s="32"/>
      <c r="D13" s="32"/>
      <c r="E13" s="249"/>
      <c r="F13" s="356"/>
      <c r="G13" s="32"/>
      <c r="H13" s="33"/>
      <c r="I13" s="33"/>
      <c r="J13" s="33"/>
      <c r="K13" s="33">
        <f t="shared" si="0"/>
      </c>
    </row>
    <row r="14" spans="2:11" ht="12.75">
      <c r="B14" s="32"/>
      <c r="C14" s="32"/>
      <c r="D14" s="32"/>
      <c r="E14" s="249"/>
      <c r="F14" s="356"/>
      <c r="G14" s="32"/>
      <c r="H14" s="33"/>
      <c r="I14" s="33"/>
      <c r="J14" s="33"/>
      <c r="K14" s="33">
        <f t="shared" si="0"/>
      </c>
    </row>
    <row r="15" spans="2:11" ht="12.75">
      <c r="B15" s="32"/>
      <c r="C15" s="32"/>
      <c r="D15" s="32"/>
      <c r="E15" s="249"/>
      <c r="F15" s="356"/>
      <c r="G15" s="32"/>
      <c r="H15" s="33"/>
      <c r="I15" s="33"/>
      <c r="J15" s="33"/>
      <c r="K15" s="33">
        <f t="shared" si="0"/>
      </c>
    </row>
    <row r="16" spans="2:11" ht="12.75">
      <c r="B16" s="32"/>
      <c r="C16" s="32"/>
      <c r="D16" s="32"/>
      <c r="E16" s="249"/>
      <c r="F16" s="356"/>
      <c r="G16" s="32"/>
      <c r="H16" s="33"/>
      <c r="I16" s="33"/>
      <c r="J16" s="33"/>
      <c r="K16" s="33">
        <f t="shared" si="0"/>
      </c>
    </row>
    <row r="17" spans="2:11" ht="12.75">
      <c r="B17" s="32"/>
      <c r="C17" s="32"/>
      <c r="D17" s="32"/>
      <c r="E17" s="249"/>
      <c r="F17" s="356"/>
      <c r="G17" s="32"/>
      <c r="H17" s="33"/>
      <c r="I17" s="33"/>
      <c r="J17" s="33"/>
      <c r="K17" s="33">
        <f t="shared" si="0"/>
      </c>
    </row>
    <row r="18" spans="2:11" ht="12.75">
      <c r="B18" s="32"/>
      <c r="C18" s="32"/>
      <c r="D18" s="32"/>
      <c r="E18" s="249"/>
      <c r="F18" s="356"/>
      <c r="G18" s="32"/>
      <c r="H18" s="33"/>
      <c r="I18" s="33"/>
      <c r="J18" s="33"/>
      <c r="K18" s="33">
        <f t="shared" si="0"/>
      </c>
    </row>
    <row r="19" spans="2:11" ht="12.75">
      <c r="B19" s="32"/>
      <c r="C19" s="32"/>
      <c r="D19" s="32"/>
      <c r="E19" s="249"/>
      <c r="F19" s="356"/>
      <c r="G19" s="32"/>
      <c r="H19" s="33"/>
      <c r="I19" s="33"/>
      <c r="J19" s="33"/>
      <c r="K19" s="33">
        <f t="shared" si="0"/>
      </c>
    </row>
    <row r="20" spans="2:11" ht="12.75">
      <c r="B20" s="32"/>
      <c r="C20" s="32"/>
      <c r="D20" s="32"/>
      <c r="E20" s="249"/>
      <c r="F20" s="356"/>
      <c r="G20" s="32"/>
      <c r="H20" s="33"/>
      <c r="I20" s="33"/>
      <c r="J20" s="33"/>
      <c r="K20" s="33">
        <f t="shared" si="0"/>
      </c>
    </row>
    <row r="21" spans="2:11" ht="12.75">
      <c r="B21" s="32"/>
      <c r="C21" s="32"/>
      <c r="D21" s="32"/>
      <c r="E21" s="249"/>
      <c r="F21" s="356"/>
      <c r="G21" s="32"/>
      <c r="H21" s="33"/>
      <c r="I21" s="33"/>
      <c r="J21" s="33"/>
      <c r="K21" s="33">
        <f t="shared" si="0"/>
      </c>
    </row>
    <row r="22" spans="2:11" ht="12.75">
      <c r="B22" s="32"/>
      <c r="C22" s="32"/>
      <c r="D22" s="32"/>
      <c r="E22" s="249"/>
      <c r="F22" s="356"/>
      <c r="G22" s="32"/>
      <c r="H22" s="33"/>
      <c r="I22" s="33"/>
      <c r="J22" s="33"/>
      <c r="K22" s="33">
        <f t="shared" si="0"/>
      </c>
    </row>
    <row r="23" spans="2:11" ht="12.75">
      <c r="B23" s="32"/>
      <c r="C23" s="32"/>
      <c r="D23" s="32"/>
      <c r="E23" s="249"/>
      <c r="F23" s="356"/>
      <c r="G23" s="32"/>
      <c r="H23" s="33"/>
      <c r="I23" s="33"/>
      <c r="J23" s="33"/>
      <c r="K23" s="33">
        <f t="shared" si="0"/>
      </c>
    </row>
    <row r="24" spans="2:11" ht="12.75">
      <c r="B24" s="32"/>
      <c r="C24" s="32"/>
      <c r="D24" s="32"/>
      <c r="E24" s="249"/>
      <c r="F24" s="356"/>
      <c r="G24" s="32"/>
      <c r="H24" s="33"/>
      <c r="I24" s="33"/>
      <c r="J24" s="33"/>
      <c r="K24" s="33">
        <f t="shared" si="0"/>
      </c>
    </row>
    <row r="25" spans="2:11" ht="12.75">
      <c r="B25" s="165" t="s">
        <v>233</v>
      </c>
      <c r="C25" s="32"/>
      <c r="D25" s="32"/>
      <c r="E25" s="249"/>
      <c r="F25" s="356"/>
      <c r="G25" s="32"/>
      <c r="H25" s="33"/>
      <c r="I25" s="33"/>
      <c r="J25" s="33"/>
      <c r="K25" s="33">
        <f t="shared" si="0"/>
      </c>
    </row>
    <row r="26" spans="2:11" ht="12.75">
      <c r="B26" s="32"/>
      <c r="C26" s="32"/>
      <c r="D26" s="32"/>
      <c r="E26" s="249"/>
      <c r="F26" s="356"/>
      <c r="G26" s="32"/>
      <c r="H26" s="33"/>
      <c r="I26" s="33"/>
      <c r="J26" s="33"/>
      <c r="K26" s="33">
        <f t="shared" si="0"/>
      </c>
    </row>
    <row r="27" spans="2:11" ht="12.75">
      <c r="B27" s="32"/>
      <c r="C27" s="32"/>
      <c r="D27" s="32"/>
      <c r="E27" s="249"/>
      <c r="F27" s="356"/>
      <c r="G27" s="32"/>
      <c r="H27" s="33"/>
      <c r="I27" s="33"/>
      <c r="J27" s="33"/>
      <c r="K27" s="33">
        <f t="shared" si="0"/>
      </c>
    </row>
    <row r="28" spans="2:11" ht="12.75">
      <c r="B28" s="32"/>
      <c r="C28" s="32"/>
      <c r="D28" s="32"/>
      <c r="E28" s="249"/>
      <c r="F28" s="356"/>
      <c r="G28" s="32"/>
      <c r="H28" s="33"/>
      <c r="I28" s="33"/>
      <c r="J28" s="33"/>
      <c r="K28" s="33">
        <f t="shared" si="0"/>
      </c>
    </row>
    <row r="29" spans="6:11" ht="12.75">
      <c r="F29" s="180" t="s">
        <v>26</v>
      </c>
      <c r="G29" s="76">
        <f>SUM(G3:G28)</f>
        <v>0</v>
      </c>
      <c r="H29" s="73">
        <f>SUM(H3:H28)</f>
        <v>0</v>
      </c>
      <c r="I29" s="73">
        <f>SUM(I3:I28)</f>
        <v>0</v>
      </c>
      <c r="J29" s="73">
        <f>SUM(J3:J28)</f>
        <v>0</v>
      </c>
      <c r="K29" s="73">
        <f>SUM(K3:K28)</f>
        <v>0</v>
      </c>
    </row>
    <row r="31" spans="2:11" ht="15">
      <c r="B31" s="423" t="s">
        <v>246</v>
      </c>
      <c r="C31" s="423"/>
      <c r="D31" s="423"/>
      <c r="E31" s="423"/>
      <c r="F31" s="423"/>
      <c r="G31" s="423"/>
      <c r="H31" s="423"/>
      <c r="I31" s="423"/>
      <c r="J31" s="423"/>
      <c r="K31" s="423"/>
    </row>
    <row r="32" spans="2:11" ht="42" customHeight="1">
      <c r="B32" s="75" t="s">
        <v>19</v>
      </c>
      <c r="C32" s="74"/>
      <c r="D32" s="74" t="s">
        <v>83</v>
      </c>
      <c r="E32" s="74"/>
      <c r="F32" s="201" t="s">
        <v>88</v>
      </c>
      <c r="G32" s="74" t="s">
        <v>84</v>
      </c>
      <c r="H32" s="74" t="s">
        <v>85</v>
      </c>
      <c r="I32" s="201" t="s">
        <v>86</v>
      </c>
      <c r="J32" s="74" t="s">
        <v>87</v>
      </c>
      <c r="K32" s="74" t="s">
        <v>90</v>
      </c>
    </row>
    <row r="33" spans="2:11" ht="12.75">
      <c r="B33" s="424" t="s">
        <v>102</v>
      </c>
      <c r="C33" s="425"/>
      <c r="D33" s="387"/>
      <c r="E33" s="388"/>
      <c r="F33" s="249"/>
      <c r="G33" s="59"/>
      <c r="H33" s="33"/>
      <c r="I33" s="33"/>
      <c r="J33" s="33"/>
      <c r="K33" s="58"/>
    </row>
    <row r="34" spans="2:11" ht="12.75">
      <c r="B34" s="424"/>
      <c r="C34" s="425"/>
      <c r="D34" s="387"/>
      <c r="E34" s="388"/>
      <c r="F34" s="249"/>
      <c r="G34" s="32"/>
      <c r="H34" s="33"/>
      <c r="I34" s="33"/>
      <c r="J34" s="33"/>
      <c r="K34" s="58"/>
    </row>
    <row r="35" spans="2:11" ht="12.75">
      <c r="B35" s="424"/>
      <c r="C35" s="425"/>
      <c r="D35" s="387"/>
      <c r="E35" s="388"/>
      <c r="F35" s="249"/>
      <c r="G35" s="32"/>
      <c r="H35" s="33"/>
      <c r="I35" s="33"/>
      <c r="J35" s="33"/>
      <c r="K35" s="58"/>
    </row>
    <row r="36" spans="2:11" ht="12.75">
      <c r="B36" s="424"/>
      <c r="C36" s="425"/>
      <c r="D36" s="387"/>
      <c r="E36" s="388"/>
      <c r="F36" s="249"/>
      <c r="G36" s="32"/>
      <c r="H36" s="33"/>
      <c r="I36" s="33"/>
      <c r="J36" s="33"/>
      <c r="K36" s="58"/>
    </row>
    <row r="37" spans="2:11" ht="12.75">
      <c r="B37" s="275"/>
      <c r="C37" s="276"/>
      <c r="D37" s="273"/>
      <c r="E37" s="274"/>
      <c r="F37" s="249"/>
      <c r="G37" s="32"/>
      <c r="H37" s="33"/>
      <c r="I37" s="33"/>
      <c r="J37" s="33"/>
      <c r="K37" s="58"/>
    </row>
    <row r="38" spans="2:11" ht="12.75">
      <c r="B38" s="275"/>
      <c r="C38" s="276"/>
      <c r="D38" s="273"/>
      <c r="E38" s="274"/>
      <c r="F38" s="249"/>
      <c r="G38" s="32"/>
      <c r="H38" s="33"/>
      <c r="I38" s="33"/>
      <c r="J38" s="33"/>
      <c r="K38" s="58"/>
    </row>
    <row r="39" spans="2:11" ht="12.75">
      <c r="B39" s="275"/>
      <c r="C39" s="276"/>
      <c r="D39" s="273"/>
      <c r="E39" s="274"/>
      <c r="F39" s="249"/>
      <c r="G39" s="32"/>
      <c r="H39" s="33"/>
      <c r="I39" s="33"/>
      <c r="J39" s="33"/>
      <c r="K39" s="58"/>
    </row>
    <row r="40" spans="2:11" ht="12.75">
      <c r="B40" s="424"/>
      <c r="C40" s="425"/>
      <c r="D40" s="387"/>
      <c r="E40" s="388"/>
      <c r="F40" s="249"/>
      <c r="G40" s="32"/>
      <c r="H40" s="33"/>
      <c r="I40" s="33"/>
      <c r="J40" s="33"/>
      <c r="K40" s="58"/>
    </row>
    <row r="41" spans="2:11" ht="12.75">
      <c r="B41" s="424"/>
      <c r="C41" s="425"/>
      <c r="D41" s="387"/>
      <c r="E41" s="388"/>
      <c r="F41" s="249"/>
      <c r="G41" s="32"/>
      <c r="H41" s="33"/>
      <c r="I41" s="33"/>
      <c r="J41" s="33"/>
      <c r="K41" s="58"/>
    </row>
    <row r="42" spans="2:11" ht="12.75">
      <c r="B42" s="424"/>
      <c r="C42" s="425"/>
      <c r="D42" s="387"/>
      <c r="E42" s="388"/>
      <c r="F42" s="249"/>
      <c r="G42" s="32"/>
      <c r="H42" s="33"/>
      <c r="I42" s="33"/>
      <c r="J42" s="33"/>
      <c r="K42" s="58"/>
    </row>
    <row r="43" spans="2:11" ht="12.75">
      <c r="B43" s="17"/>
      <c r="G43" s="180" t="s">
        <v>26</v>
      </c>
      <c r="H43" s="73">
        <f>SUM(H33:H42)</f>
        <v>0</v>
      </c>
      <c r="I43" s="73">
        <f>SUM(I33:I42)</f>
        <v>0</v>
      </c>
      <c r="J43" s="73">
        <f>SUM(J33:J42)</f>
        <v>0</v>
      </c>
      <c r="K43" s="73">
        <f>SUM(K33:K42)</f>
        <v>0</v>
      </c>
    </row>
    <row r="44" ht="12.75">
      <c r="B44" s="17"/>
    </row>
    <row r="46" spans="2:11" ht="12.75">
      <c r="B46" s="163"/>
      <c r="C46" s="163"/>
      <c r="D46" s="163"/>
      <c r="E46" s="163"/>
      <c r="F46" s="164"/>
      <c r="G46" s="163"/>
      <c r="H46" s="163"/>
      <c r="I46" s="163"/>
      <c r="J46" s="163"/>
      <c r="K46" s="163"/>
    </row>
    <row r="47" spans="2:11" ht="12.75">
      <c r="B47" s="427" t="s">
        <v>247</v>
      </c>
      <c r="C47" s="427"/>
      <c r="D47" s="427"/>
      <c r="E47" s="427"/>
      <c r="F47" s="167"/>
      <c r="G47" s="432" t="s">
        <v>310</v>
      </c>
      <c r="H47" s="432"/>
      <c r="I47" s="432"/>
      <c r="J47" s="432"/>
      <c r="K47" s="432"/>
    </row>
    <row r="48" spans="2:11" ht="12.75">
      <c r="B48" s="180" t="s">
        <v>71</v>
      </c>
      <c r="C48" s="181" t="s">
        <v>270</v>
      </c>
      <c r="D48" s="248" t="s">
        <v>72</v>
      </c>
      <c r="E48" s="181" t="s">
        <v>138</v>
      </c>
      <c r="F48" s="168"/>
      <c r="G48" s="433" t="s">
        <v>139</v>
      </c>
      <c r="H48" s="433"/>
      <c r="I48" s="181" t="s">
        <v>137</v>
      </c>
      <c r="J48" s="248" t="s">
        <v>72</v>
      </c>
      <c r="K48" s="181" t="s">
        <v>6</v>
      </c>
    </row>
    <row r="49" spans="2:11" ht="12.75">
      <c r="B49" s="20" t="s">
        <v>102</v>
      </c>
      <c r="C49" s="30" t="s">
        <v>102</v>
      </c>
      <c r="D49" s="20" t="s">
        <v>102</v>
      </c>
      <c r="E49" s="30" t="s">
        <v>102</v>
      </c>
      <c r="F49" s="166"/>
      <c r="G49" s="434"/>
      <c r="H49" s="411"/>
      <c r="I49" s="20"/>
      <c r="J49" s="20"/>
      <c r="K49" s="30"/>
    </row>
    <row r="50" spans="2:11" ht="12.75">
      <c r="B50" s="20"/>
      <c r="C50" s="30"/>
      <c r="D50" s="20"/>
      <c r="E50" s="30"/>
      <c r="F50" s="166"/>
      <c r="G50" s="431"/>
      <c r="H50" s="411"/>
      <c r="I50" s="20"/>
      <c r="J50" s="20"/>
      <c r="K50" s="30"/>
    </row>
    <row r="51" spans="2:11" ht="12.75">
      <c r="B51" s="20"/>
      <c r="C51" s="30"/>
      <c r="D51" s="20"/>
      <c r="E51" s="30"/>
      <c r="F51" s="166"/>
      <c r="G51" s="431"/>
      <c r="H51" s="411"/>
      <c r="I51" s="20"/>
      <c r="J51" s="20"/>
      <c r="K51" s="30"/>
    </row>
    <row r="52" spans="2:11" ht="12.75">
      <c r="B52" s="20"/>
      <c r="C52" s="30"/>
      <c r="D52" s="20"/>
      <c r="E52" s="30"/>
      <c r="F52" s="166"/>
      <c r="G52" s="431"/>
      <c r="H52" s="411"/>
      <c r="I52" s="20"/>
      <c r="J52" s="20"/>
      <c r="K52" s="30"/>
    </row>
    <row r="53" spans="2:11" ht="12.75">
      <c r="B53" s="20"/>
      <c r="C53" s="30"/>
      <c r="D53" s="20"/>
      <c r="E53" s="30"/>
      <c r="F53" s="166"/>
      <c r="G53" s="431"/>
      <c r="H53" s="411"/>
      <c r="I53" s="20"/>
      <c r="J53" s="20"/>
      <c r="K53" s="30"/>
    </row>
    <row r="54" spans="2:11" ht="12.75">
      <c r="B54" s="20"/>
      <c r="C54" s="30"/>
      <c r="D54" s="20"/>
      <c r="E54" s="30"/>
      <c r="F54" s="166"/>
      <c r="G54" s="431"/>
      <c r="H54" s="411"/>
      <c r="I54" s="20"/>
      <c r="J54" s="20"/>
      <c r="K54" s="30"/>
    </row>
    <row r="55" spans="2:11" ht="12.75">
      <c r="B55" s="20"/>
      <c r="C55" s="30"/>
      <c r="D55" s="20"/>
      <c r="E55" s="30"/>
      <c r="F55" s="166"/>
      <c r="G55" s="431"/>
      <c r="H55" s="411"/>
      <c r="I55" s="20"/>
      <c r="J55" s="20"/>
      <c r="K55" s="30"/>
    </row>
    <row r="56" spans="2:11" ht="12.75">
      <c r="B56" s="20"/>
      <c r="C56" s="30"/>
      <c r="D56" s="20"/>
      <c r="E56" s="30"/>
      <c r="F56" s="166"/>
      <c r="G56" s="431"/>
      <c r="H56" s="411"/>
      <c r="I56" s="20"/>
      <c r="J56" s="20"/>
      <c r="K56" s="30"/>
    </row>
    <row r="57" spans="2:11" ht="12.75">
      <c r="B57" s="20"/>
      <c r="C57" s="30"/>
      <c r="D57" s="20"/>
      <c r="E57" s="30"/>
      <c r="F57" s="166"/>
      <c r="G57" s="431"/>
      <c r="H57" s="411"/>
      <c r="I57" s="20"/>
      <c r="J57" s="20"/>
      <c r="K57" s="30"/>
    </row>
    <row r="58" spans="4:11" ht="12.75">
      <c r="D58" s="180" t="s">
        <v>12</v>
      </c>
      <c r="E58" s="194">
        <f>SUM(E49:E57)</f>
        <v>0</v>
      </c>
      <c r="J58" s="180" t="s">
        <v>12</v>
      </c>
      <c r="K58" s="194">
        <f>SUM(K49:K57)</f>
        <v>0</v>
      </c>
    </row>
    <row r="59" spans="2:11" ht="12.75">
      <c r="B59" s="426"/>
      <c r="C59" s="426"/>
      <c r="D59" s="426"/>
      <c r="E59" s="426"/>
      <c r="F59" s="426"/>
      <c r="G59" s="426"/>
      <c r="H59" s="426"/>
      <c r="I59" s="160"/>
      <c r="J59" s="161"/>
      <c r="K59" s="162"/>
    </row>
    <row r="60" spans="2:11" ht="12.75">
      <c r="B60" s="426"/>
      <c r="C60" s="426"/>
      <c r="D60" s="426"/>
      <c r="E60" s="426"/>
      <c r="F60" s="426"/>
      <c r="G60" s="426"/>
      <c r="H60" s="426"/>
      <c r="I60" s="160"/>
      <c r="J60" s="161"/>
      <c r="K60" s="162"/>
    </row>
    <row r="61" spans="2:11" ht="12.75">
      <c r="B61" s="430"/>
      <c r="C61" s="430"/>
      <c r="D61" s="430"/>
      <c r="E61" s="430"/>
      <c r="F61" s="167"/>
      <c r="G61" s="167"/>
      <c r="H61" s="159"/>
      <c r="I61" s="160"/>
      <c r="J61" s="161"/>
      <c r="K61" s="162"/>
    </row>
    <row r="62" spans="2:11" ht="12.75">
      <c r="B62" s="19"/>
      <c r="C62" s="167"/>
      <c r="D62" s="167"/>
      <c r="E62" s="167"/>
      <c r="F62" s="429"/>
      <c r="G62" s="429"/>
      <c r="H62" s="159"/>
      <c r="I62" s="160"/>
      <c r="J62" s="161"/>
      <c r="K62" s="162"/>
    </row>
    <row r="63" spans="2:11" ht="12.75">
      <c r="B63" s="23"/>
      <c r="C63" s="23"/>
      <c r="D63" s="23"/>
      <c r="E63" s="28"/>
      <c r="F63" s="428"/>
      <c r="G63" s="428"/>
      <c r="H63" s="159"/>
      <c r="I63" s="160"/>
      <c r="J63" s="161"/>
      <c r="K63" s="162"/>
    </row>
    <row r="64" spans="2:11" ht="12.75">
      <c r="B64" s="23"/>
      <c r="C64" s="23"/>
      <c r="D64" s="23"/>
      <c r="E64" s="28"/>
      <c r="F64" s="428"/>
      <c r="G64" s="428"/>
      <c r="H64" s="159"/>
      <c r="I64" s="160"/>
      <c r="J64" s="161"/>
      <c r="K64" s="162"/>
    </row>
    <row r="65" spans="2:11" ht="12.75">
      <c r="B65" s="23"/>
      <c r="C65" s="23"/>
      <c r="D65" s="23"/>
      <c r="E65" s="28"/>
      <c r="F65" s="428"/>
      <c r="G65" s="428"/>
      <c r="H65" s="6"/>
      <c r="I65" s="22"/>
      <c r="J65" s="6"/>
      <c r="K65" s="6"/>
    </row>
    <row r="66" spans="2:7" ht="12.75">
      <c r="B66" s="23"/>
      <c r="C66" s="23"/>
      <c r="D66" s="23"/>
      <c r="E66" s="28"/>
      <c r="F66" s="428"/>
      <c r="G66" s="428"/>
    </row>
    <row r="67" spans="2:7" ht="12.75">
      <c r="B67" s="23"/>
      <c r="C67" s="23"/>
      <c r="D67" s="23"/>
      <c r="E67" s="28"/>
      <c r="F67" s="428"/>
      <c r="G67" s="428"/>
    </row>
    <row r="68" spans="2:7" ht="12.75">
      <c r="B68" s="23"/>
      <c r="C68" s="23"/>
      <c r="D68" s="23"/>
      <c r="E68" s="28"/>
      <c r="F68" s="428"/>
      <c r="G68" s="428"/>
    </row>
    <row r="69" spans="2:7" ht="12.75">
      <c r="B69" s="23"/>
      <c r="C69" s="23"/>
      <c r="D69" s="23"/>
      <c r="E69" s="28"/>
      <c r="F69" s="428"/>
      <c r="G69" s="428"/>
    </row>
    <row r="70" spans="2:7" ht="12.75">
      <c r="B70" s="23"/>
      <c r="C70" s="23"/>
      <c r="D70" s="23"/>
      <c r="E70" s="28"/>
      <c r="F70" s="428"/>
      <c r="G70" s="428"/>
    </row>
    <row r="71" spans="2:7" ht="12.75">
      <c r="B71" s="23"/>
      <c r="C71" s="23"/>
      <c r="D71" s="23"/>
      <c r="E71" s="28"/>
      <c r="F71" s="428"/>
      <c r="G71" s="428"/>
    </row>
    <row r="72" spans="4:5" ht="12.75">
      <c r="D72" s="19"/>
      <c r="E72" s="169"/>
    </row>
  </sheetData>
  <sheetProtection password="CA87" sheet="1" selectLockedCells="1"/>
  <mergeCells count="45">
    <mergeCell ref="F69:G69"/>
    <mergeCell ref="F59:H59"/>
    <mergeCell ref="F64:G64"/>
    <mergeCell ref="F70:G70"/>
    <mergeCell ref="F71:G71"/>
    <mergeCell ref="F65:G65"/>
    <mergeCell ref="F66:G66"/>
    <mergeCell ref="F67:G67"/>
    <mergeCell ref="F68:G68"/>
    <mergeCell ref="F60:H60"/>
    <mergeCell ref="G47:K47"/>
    <mergeCell ref="G48:H48"/>
    <mergeCell ref="G49:H49"/>
    <mergeCell ref="G50:H50"/>
    <mergeCell ref="G55:H55"/>
    <mergeCell ref="G56:H56"/>
    <mergeCell ref="F63:G63"/>
    <mergeCell ref="F62:G62"/>
    <mergeCell ref="B61:E61"/>
    <mergeCell ref="G51:H51"/>
    <mergeCell ref="G52:H52"/>
    <mergeCell ref="G53:H53"/>
    <mergeCell ref="G54:H54"/>
    <mergeCell ref="G57:H57"/>
    <mergeCell ref="B59:C59"/>
    <mergeCell ref="D59:E59"/>
    <mergeCell ref="B60:C60"/>
    <mergeCell ref="D60:E60"/>
    <mergeCell ref="D41:E41"/>
    <mergeCell ref="B41:C41"/>
    <mergeCell ref="B40:C40"/>
    <mergeCell ref="D40:E40"/>
    <mergeCell ref="B47:E47"/>
    <mergeCell ref="D42:E42"/>
    <mergeCell ref="B42:C42"/>
    <mergeCell ref="B1:K1"/>
    <mergeCell ref="B31:K31"/>
    <mergeCell ref="B35:C35"/>
    <mergeCell ref="B36:C36"/>
    <mergeCell ref="D33:E33"/>
    <mergeCell ref="D34:E34"/>
    <mergeCell ref="B33:C33"/>
    <mergeCell ref="B34:C34"/>
    <mergeCell ref="D35:E35"/>
    <mergeCell ref="D36:E36"/>
  </mergeCells>
  <printOptions horizontalCentered="1"/>
  <pageMargins left="0" right="0.01" top="1" bottom="1" header="0.5" footer="0.5"/>
  <pageSetup horizontalDpi="300" verticalDpi="300" orientation="portrait" scale="80" r:id="rId1"/>
  <headerFooter alignWithMargins="0">
    <oddHeader>&amp;R4</oddHeader>
    <oddFooter>&amp;Cwww.firstmerchants.com</oddFooter>
  </headerFooter>
</worksheet>
</file>

<file path=xl/worksheets/sheet5.xml><?xml version="1.0" encoding="utf-8"?>
<worksheet xmlns="http://schemas.openxmlformats.org/spreadsheetml/2006/main" xmlns:r="http://schemas.openxmlformats.org/officeDocument/2006/relationships">
  <dimension ref="B1:U103"/>
  <sheetViews>
    <sheetView showGridLines="0" zoomScalePageLayoutView="0" workbookViewId="0" topLeftCell="A1">
      <pane ySplit="2" topLeftCell="A3" activePane="bottomLeft" state="frozen"/>
      <selection pane="topLeft" activeCell="B2" sqref="B2:E2"/>
      <selection pane="bottomLeft" activeCell="B1" sqref="B1"/>
    </sheetView>
  </sheetViews>
  <sheetFormatPr defaultColWidth="9.140625" defaultRowHeight="12.75"/>
  <cols>
    <col min="1" max="1" width="0.9921875" style="0" customWidth="1"/>
    <col min="2" max="2" width="14.28125" style="0" customWidth="1"/>
    <col min="3" max="3" width="14.8515625" style="0" customWidth="1"/>
    <col min="4" max="4" width="13.140625" style="0" customWidth="1"/>
    <col min="6" max="6" width="9.140625" style="14" customWidth="1"/>
    <col min="7" max="7" width="7.7109375" style="0" customWidth="1"/>
    <col min="8" max="8" width="11.140625" style="0" bestFit="1" customWidth="1"/>
    <col min="10" max="10" width="12.28125" style="0" customWidth="1"/>
    <col min="11" max="11" width="12.57421875" style="0" customWidth="1"/>
    <col min="12" max="12" width="12.421875" style="0" customWidth="1"/>
    <col min="13" max="13" width="9.140625" style="63" customWidth="1"/>
    <col min="20" max="20" width="9.421875" style="0" customWidth="1"/>
    <col min="21" max="21" width="9.140625" style="0" hidden="1" customWidth="1"/>
  </cols>
  <sheetData>
    <row r="1" spans="2:12" ht="12.75">
      <c r="B1" s="270"/>
      <c r="C1" s="172"/>
      <c r="D1" s="171" t="s">
        <v>248</v>
      </c>
      <c r="E1" s="171"/>
      <c r="F1" s="185"/>
      <c r="G1" s="172"/>
      <c r="H1" s="172"/>
      <c r="I1" s="172"/>
      <c r="J1" s="172"/>
      <c r="K1" s="172"/>
      <c r="L1" s="172"/>
    </row>
    <row r="2" spans="3:16" ht="44.25" customHeight="1">
      <c r="C2" s="75" t="s">
        <v>45</v>
      </c>
      <c r="D2" s="75" t="s">
        <v>46</v>
      </c>
      <c r="E2" s="75" t="s">
        <v>167</v>
      </c>
      <c r="F2" s="195" t="s">
        <v>349</v>
      </c>
      <c r="G2" s="75" t="s">
        <v>47</v>
      </c>
      <c r="H2" s="75" t="s">
        <v>163</v>
      </c>
      <c r="I2" s="75" t="s">
        <v>48</v>
      </c>
      <c r="J2" s="75" t="s">
        <v>49</v>
      </c>
      <c r="K2" s="75" t="s">
        <v>59</v>
      </c>
      <c r="L2" s="75" t="s">
        <v>60</v>
      </c>
      <c r="M2" s="66"/>
      <c r="N2" s="67"/>
      <c r="O2" s="67"/>
      <c r="P2" s="67"/>
    </row>
    <row r="3" spans="7:16" ht="12.75">
      <c r="G3" s="1" t="s">
        <v>50</v>
      </c>
      <c r="M3" s="64"/>
      <c r="N3" s="17"/>
      <c r="O3" s="17"/>
      <c r="P3" s="17"/>
    </row>
    <row r="4" spans="2:21" ht="12.75">
      <c r="B4" s="1" t="s">
        <v>148</v>
      </c>
      <c r="C4" s="20"/>
      <c r="D4" s="20"/>
      <c r="E4" s="20"/>
      <c r="F4" s="31"/>
      <c r="G4" s="124"/>
      <c r="H4" s="30"/>
      <c r="I4" s="61">
        <f>((J4*G4)/360)*('Front Page'!$I$3-Loans!F4)</f>
        <v>0</v>
      </c>
      <c r="J4" s="30"/>
      <c r="K4" s="61">
        <f>(H4*E4)-J4*G4</f>
        <v>0</v>
      </c>
      <c r="L4" s="61">
        <f>J4-K4</f>
        <v>0</v>
      </c>
      <c r="M4" s="64"/>
      <c r="N4" s="17"/>
      <c r="O4" s="17"/>
      <c r="P4" s="17"/>
      <c r="U4" s="144">
        <f>YEARFRAC(F4,B1,2)</f>
        <v>0</v>
      </c>
    </row>
    <row r="5" spans="2:21" ht="12.75">
      <c r="B5" s="1" t="s">
        <v>142</v>
      </c>
      <c r="C5" s="20"/>
      <c r="D5" s="20"/>
      <c r="E5" s="20"/>
      <c r="F5" s="31"/>
      <c r="G5" s="124"/>
      <c r="H5" s="30"/>
      <c r="I5" s="61">
        <f>((J5*G5)/360)*('Front Page'!$I$3-Loans!F5)</f>
        <v>0</v>
      </c>
      <c r="J5" s="30"/>
      <c r="K5" s="61">
        <f>(H5*E5)-J5*G5</f>
        <v>0</v>
      </c>
      <c r="L5" s="61">
        <f>J5-K5</f>
        <v>0</v>
      </c>
      <c r="M5" s="64"/>
      <c r="N5" s="17"/>
      <c r="O5" s="17"/>
      <c r="P5" s="17"/>
      <c r="U5" s="144">
        <f>YEARFRAC(F5,B1,2)</f>
        <v>0</v>
      </c>
    </row>
    <row r="6" spans="3:21" ht="12.75">
      <c r="C6" s="20"/>
      <c r="D6" s="20"/>
      <c r="E6" s="20"/>
      <c r="F6" s="31"/>
      <c r="G6" s="124"/>
      <c r="H6" s="30"/>
      <c r="I6" s="61">
        <f>((J6*G6)/360)*('Front Page'!$I$3-Loans!F6)</f>
        <v>0</v>
      </c>
      <c r="J6" s="30"/>
      <c r="K6" s="61">
        <f>(H6*E6)-J6*G6</f>
        <v>0</v>
      </c>
      <c r="L6" s="61">
        <f>J6-K6</f>
        <v>0</v>
      </c>
      <c r="M6" s="64"/>
      <c r="N6" s="17"/>
      <c r="O6" s="17"/>
      <c r="P6" s="17"/>
      <c r="U6" s="144">
        <f>YEARFRAC(F6,B1,2)</f>
        <v>0</v>
      </c>
    </row>
    <row r="7" spans="3:21" ht="12.75">
      <c r="C7" s="20"/>
      <c r="D7" s="20"/>
      <c r="E7" s="20"/>
      <c r="F7" s="31"/>
      <c r="G7" s="124"/>
      <c r="H7" s="30"/>
      <c r="I7" s="61">
        <f>((J7*G7)/360)*('Front Page'!$I$3-Loans!F7)</f>
        <v>0</v>
      </c>
      <c r="J7" s="30"/>
      <c r="K7" s="61">
        <f>(H7*E7)-J7*G7</f>
        <v>0</v>
      </c>
      <c r="L7" s="61">
        <f>J7-K7</f>
        <v>0</v>
      </c>
      <c r="M7" s="64"/>
      <c r="N7" s="17"/>
      <c r="O7" s="17"/>
      <c r="P7" s="17"/>
      <c r="U7" s="144">
        <f>YEARFRAC(F7,B1,2)</f>
        <v>0</v>
      </c>
    </row>
    <row r="8" spans="3:21" ht="12.75">
      <c r="C8" s="19"/>
      <c r="D8" s="19"/>
      <c r="E8" s="19"/>
      <c r="F8" s="57"/>
      <c r="G8" s="125"/>
      <c r="H8" s="238" t="s">
        <v>12</v>
      </c>
      <c r="I8" s="61">
        <f>SUM(I4:I7)</f>
        <v>0</v>
      </c>
      <c r="J8" s="239">
        <f>SUM(J4:J7)</f>
        <v>0</v>
      </c>
      <c r="K8" s="239">
        <f>SUM(K4:K7)</f>
        <v>0</v>
      </c>
      <c r="L8" s="239">
        <f>SUM(L4:L7)</f>
        <v>0</v>
      </c>
      <c r="M8" s="64"/>
      <c r="N8" s="17"/>
      <c r="O8" s="17"/>
      <c r="P8" s="17"/>
      <c r="U8" s="144"/>
    </row>
    <row r="9" spans="2:21" ht="12.75">
      <c r="B9" s="1" t="s">
        <v>143</v>
      </c>
      <c r="C9" s="20"/>
      <c r="D9" s="20"/>
      <c r="E9" s="20"/>
      <c r="F9" s="31"/>
      <c r="G9" s="124"/>
      <c r="H9" s="30"/>
      <c r="I9" s="61">
        <f>((J9*G9)/360)*('Front Page'!$I$3-Loans!F9)</f>
        <v>0</v>
      </c>
      <c r="J9" s="30"/>
      <c r="K9" s="61">
        <f>(H9*E9)-J9*G9</f>
        <v>0</v>
      </c>
      <c r="L9" s="61">
        <f>J9-K9</f>
        <v>0</v>
      </c>
      <c r="M9" s="64"/>
      <c r="N9" s="17"/>
      <c r="O9" s="17"/>
      <c r="P9" s="17"/>
      <c r="U9" s="144">
        <f>YEARFRAC(F9,B1,2)</f>
        <v>0</v>
      </c>
    </row>
    <row r="10" spans="2:21" ht="12.75">
      <c r="B10" s="1" t="s">
        <v>142</v>
      </c>
      <c r="C10" s="20"/>
      <c r="D10" s="20"/>
      <c r="E10" s="20"/>
      <c r="F10" s="31"/>
      <c r="G10" s="124"/>
      <c r="H10" s="30"/>
      <c r="I10" s="61">
        <f>((J10*G10)/360)*('Front Page'!$I$3-Loans!F10)</f>
        <v>0</v>
      </c>
      <c r="J10" s="30"/>
      <c r="K10" s="61">
        <f aca="true" t="shared" si="0" ref="K10:K24">(H10*E10)-J10*G10</f>
        <v>0</v>
      </c>
      <c r="L10" s="61">
        <f>J10-K10</f>
        <v>0</v>
      </c>
      <c r="M10" s="64"/>
      <c r="N10" s="17"/>
      <c r="O10" s="17"/>
      <c r="P10" s="17"/>
      <c r="U10" s="144">
        <f>YEARFRAC(F10,B1,2)</f>
        <v>0</v>
      </c>
    </row>
    <row r="11" spans="3:21" ht="12.75">
      <c r="C11" s="20"/>
      <c r="D11" s="20"/>
      <c r="E11" s="20"/>
      <c r="F11" s="31"/>
      <c r="G11" s="124"/>
      <c r="H11" s="30"/>
      <c r="I11" s="61">
        <f>((J11*G11)/360)*('Front Page'!$I$3-Loans!F11)</f>
        <v>0</v>
      </c>
      <c r="J11" s="30"/>
      <c r="K11" s="61">
        <f t="shared" si="0"/>
        <v>0</v>
      </c>
      <c r="L11" s="61">
        <f>J11-K11</f>
        <v>0</v>
      </c>
      <c r="M11" s="64"/>
      <c r="N11" s="17"/>
      <c r="O11" s="17"/>
      <c r="P11" s="17"/>
      <c r="U11" s="144">
        <f>YEARFRAC(F11,B1,2)</f>
        <v>0</v>
      </c>
    </row>
    <row r="12" spans="3:21" ht="12.75">
      <c r="C12" s="19"/>
      <c r="D12" s="19"/>
      <c r="E12" s="19"/>
      <c r="F12" s="57"/>
      <c r="G12" s="126"/>
      <c r="H12" s="197" t="s">
        <v>12</v>
      </c>
      <c r="I12" s="61">
        <f>SUM(I9:I11)</f>
        <v>0</v>
      </c>
      <c r="J12" s="61">
        <f>SUM(J9:J11)</f>
        <v>0</v>
      </c>
      <c r="K12" s="61">
        <f>SUM(K9:K11)</f>
        <v>0</v>
      </c>
      <c r="L12" s="61">
        <f>SUM(L9:L11)</f>
        <v>0</v>
      </c>
      <c r="M12" s="71"/>
      <c r="N12" s="17"/>
      <c r="O12" s="17"/>
      <c r="P12" s="17"/>
      <c r="U12" s="144"/>
    </row>
    <row r="13" spans="2:21" ht="12.75">
      <c r="B13" s="1" t="s">
        <v>141</v>
      </c>
      <c r="C13" s="20"/>
      <c r="D13" s="20"/>
      <c r="E13" s="20"/>
      <c r="F13" s="31"/>
      <c r="G13" s="124"/>
      <c r="H13" s="30"/>
      <c r="I13" s="61">
        <f>((J13*G13)/360)*('Front Page'!$I$3-Loans!F13)</f>
        <v>0</v>
      </c>
      <c r="J13" s="30"/>
      <c r="K13" s="61">
        <f t="shared" si="0"/>
        <v>0</v>
      </c>
      <c r="L13" s="61">
        <f aca="true" t="shared" si="1" ref="L13:L21">J13-K13</f>
        <v>0</v>
      </c>
      <c r="M13" s="64"/>
      <c r="N13" s="17"/>
      <c r="O13" s="17"/>
      <c r="P13" s="17"/>
      <c r="U13" s="144">
        <f>YEARFRAC(F13,B1,2)</f>
        <v>0</v>
      </c>
    </row>
    <row r="14" spans="2:21" ht="12.75">
      <c r="B14" s="1" t="s">
        <v>142</v>
      </c>
      <c r="C14" s="20"/>
      <c r="D14" s="20"/>
      <c r="E14" s="20"/>
      <c r="F14" s="31"/>
      <c r="G14" s="124"/>
      <c r="H14" s="30"/>
      <c r="I14" s="61">
        <f>((J14*G14)/360)*('Front Page'!$I$3-Loans!F14)</f>
        <v>0</v>
      </c>
      <c r="J14" s="30"/>
      <c r="K14" s="61">
        <f t="shared" si="0"/>
        <v>0</v>
      </c>
      <c r="L14" s="61">
        <f t="shared" si="1"/>
        <v>0</v>
      </c>
      <c r="M14" s="64"/>
      <c r="N14" s="17"/>
      <c r="O14" s="17"/>
      <c r="P14" s="17"/>
      <c r="T14" s="143"/>
      <c r="U14" s="144">
        <f>YEARFRAC(F14,B1,2)</f>
        <v>0</v>
      </c>
    </row>
    <row r="15" spans="2:21" ht="12.75">
      <c r="B15" s="1"/>
      <c r="C15" s="20"/>
      <c r="D15" s="20"/>
      <c r="E15" s="20"/>
      <c r="F15" s="31"/>
      <c r="G15" s="124"/>
      <c r="H15" s="30"/>
      <c r="I15" s="61">
        <f>((J15*G15)/360)*('Front Page'!$I$3-Loans!F15)</f>
        <v>0</v>
      </c>
      <c r="J15" s="30"/>
      <c r="K15" s="61">
        <f t="shared" si="0"/>
        <v>0</v>
      </c>
      <c r="L15" s="61">
        <f t="shared" si="1"/>
        <v>0</v>
      </c>
      <c r="M15" s="64"/>
      <c r="N15" s="17"/>
      <c r="O15" s="17"/>
      <c r="P15" s="17"/>
      <c r="T15" s="143"/>
      <c r="U15" s="144"/>
    </row>
    <row r="16" spans="2:21" ht="12.75">
      <c r="B16" s="1"/>
      <c r="C16" s="20"/>
      <c r="D16" s="20"/>
      <c r="E16" s="20"/>
      <c r="F16" s="31"/>
      <c r="G16" s="124"/>
      <c r="H16" s="30"/>
      <c r="I16" s="61">
        <f>((J16*G16)/360)*('Front Page'!$I$3-Loans!F16)</f>
        <v>0</v>
      </c>
      <c r="J16" s="30"/>
      <c r="K16" s="61">
        <f t="shared" si="0"/>
        <v>0</v>
      </c>
      <c r="L16" s="61">
        <f t="shared" si="1"/>
        <v>0</v>
      </c>
      <c r="M16" s="64"/>
      <c r="N16" s="17"/>
      <c r="O16" s="17"/>
      <c r="P16" s="17"/>
      <c r="T16" s="143"/>
      <c r="U16" s="144"/>
    </row>
    <row r="17" spans="2:21" ht="12.75">
      <c r="B17" s="1"/>
      <c r="C17" s="20"/>
      <c r="D17" s="20"/>
      <c r="E17" s="20"/>
      <c r="F17" s="31"/>
      <c r="G17" s="124"/>
      <c r="H17" s="30"/>
      <c r="I17" s="61">
        <f>((J17*G17)/360)*('Front Page'!$I$3-Loans!F17)</f>
        <v>0</v>
      </c>
      <c r="J17" s="30"/>
      <c r="K17" s="61">
        <f t="shared" si="0"/>
        <v>0</v>
      </c>
      <c r="L17" s="61">
        <f t="shared" si="1"/>
        <v>0</v>
      </c>
      <c r="M17" s="64"/>
      <c r="N17" s="17"/>
      <c r="O17" s="17"/>
      <c r="P17" s="17"/>
      <c r="T17" s="143"/>
      <c r="U17" s="144"/>
    </row>
    <row r="18" spans="2:21" ht="12.75">
      <c r="B18" s="1"/>
      <c r="C18" s="20"/>
      <c r="D18" s="20"/>
      <c r="E18" s="20"/>
      <c r="F18" s="31"/>
      <c r="G18" s="124"/>
      <c r="H18" s="30"/>
      <c r="I18" s="61">
        <f>((J18*G18)/360)*('Front Page'!$I$3-Loans!F18)</f>
        <v>0</v>
      </c>
      <c r="J18" s="30"/>
      <c r="K18" s="61">
        <f t="shared" si="0"/>
        <v>0</v>
      </c>
      <c r="L18" s="61">
        <f t="shared" si="1"/>
        <v>0</v>
      </c>
      <c r="M18" s="64"/>
      <c r="N18" s="17"/>
      <c r="O18" s="17"/>
      <c r="P18" s="17"/>
      <c r="T18" s="143"/>
      <c r="U18" s="144"/>
    </row>
    <row r="19" spans="2:21" ht="12.75">
      <c r="B19" s="1"/>
      <c r="C19" s="20"/>
      <c r="D19" s="20"/>
      <c r="E19" s="20"/>
      <c r="F19" s="31"/>
      <c r="G19" s="124"/>
      <c r="H19" s="30"/>
      <c r="I19" s="61"/>
      <c r="J19" s="30"/>
      <c r="K19" s="61"/>
      <c r="L19" s="61"/>
      <c r="M19" s="64"/>
      <c r="N19" s="17"/>
      <c r="O19" s="17"/>
      <c r="P19" s="17"/>
      <c r="T19" s="143"/>
      <c r="U19" s="144"/>
    </row>
    <row r="20" spans="2:21" ht="12.75">
      <c r="B20" s="1"/>
      <c r="C20" s="20"/>
      <c r="D20" s="20"/>
      <c r="E20" s="20"/>
      <c r="F20" s="31"/>
      <c r="G20" s="124"/>
      <c r="H20" s="30"/>
      <c r="I20" s="61">
        <f>((J20*G20)/360)*('Front Page'!$I$3-Loans!F20)</f>
        <v>0</v>
      </c>
      <c r="J20" s="30"/>
      <c r="K20" s="61">
        <f t="shared" si="0"/>
        <v>0</v>
      </c>
      <c r="L20" s="61">
        <f t="shared" si="1"/>
        <v>0</v>
      </c>
      <c r="M20" s="64"/>
      <c r="N20" s="17"/>
      <c r="O20" s="17"/>
      <c r="P20" s="17"/>
      <c r="T20" s="26"/>
      <c r="U20" s="144">
        <f>YEARFRAC(F20,B1,2)</f>
        <v>0</v>
      </c>
    </row>
    <row r="21" spans="3:21" ht="12.75">
      <c r="C21" s="20"/>
      <c r="D21" s="20"/>
      <c r="E21" s="20"/>
      <c r="F21" s="31"/>
      <c r="G21" s="124"/>
      <c r="H21" s="30"/>
      <c r="I21" s="61">
        <f>((J21*G21)/360)*('Front Page'!$I$3-Loans!F21)</f>
        <v>0</v>
      </c>
      <c r="J21" s="30"/>
      <c r="K21" s="61">
        <f t="shared" si="0"/>
        <v>0</v>
      </c>
      <c r="L21" s="61">
        <f t="shared" si="1"/>
        <v>0</v>
      </c>
      <c r="M21" s="64"/>
      <c r="N21" s="17"/>
      <c r="O21" s="17"/>
      <c r="P21" s="17"/>
      <c r="U21" s="144">
        <f>YEARFRAC(F21,B1,2)</f>
        <v>0</v>
      </c>
    </row>
    <row r="22" spans="3:21" ht="12.75">
      <c r="C22" s="19"/>
      <c r="D22" s="19"/>
      <c r="E22" s="19"/>
      <c r="F22" s="57"/>
      <c r="G22" s="125"/>
      <c r="H22" s="196" t="s">
        <v>12</v>
      </c>
      <c r="I22" s="61">
        <f>SUM(I13:I21)</f>
        <v>0</v>
      </c>
      <c r="J22" s="61">
        <f>SUM(J13:J21)</f>
        <v>0</v>
      </c>
      <c r="K22" s="61">
        <f>SUM(K13:K21)</f>
        <v>0</v>
      </c>
      <c r="L22" s="61">
        <f>SUM(L13:L21)</f>
        <v>0</v>
      </c>
      <c r="M22" s="71"/>
      <c r="N22" s="17"/>
      <c r="O22" s="17"/>
      <c r="P22" s="17"/>
      <c r="U22" s="144"/>
    </row>
    <row r="23" spans="2:21" ht="12.75">
      <c r="B23" s="1" t="s">
        <v>161</v>
      </c>
      <c r="C23" s="20"/>
      <c r="D23" s="20"/>
      <c r="E23" s="20"/>
      <c r="F23" s="31"/>
      <c r="G23" s="124"/>
      <c r="H23" s="30"/>
      <c r="I23" s="61">
        <f>((J23*G23)/360)*('Front Page'!$I$3-Loans!F23)</f>
        <v>0</v>
      </c>
      <c r="J23" s="30"/>
      <c r="K23" s="61">
        <f t="shared" si="0"/>
        <v>0</v>
      </c>
      <c r="L23" s="61">
        <f>J23-K23</f>
        <v>0</v>
      </c>
      <c r="M23" s="64"/>
      <c r="N23" s="17"/>
      <c r="O23" s="17"/>
      <c r="P23" s="17"/>
      <c r="U23" s="144">
        <f>YEARFRAC(F23,B1,2)</f>
        <v>0</v>
      </c>
    </row>
    <row r="24" spans="2:21" ht="12.75">
      <c r="B24" s="1" t="s">
        <v>142</v>
      </c>
      <c r="C24" s="20"/>
      <c r="D24" s="20"/>
      <c r="E24" s="20"/>
      <c r="F24" s="31"/>
      <c r="G24" s="124"/>
      <c r="H24" s="30"/>
      <c r="I24" s="61">
        <f>((J24*G24)/360)*('Front Page'!$I$3-Loans!F24)</f>
        <v>0</v>
      </c>
      <c r="J24" s="30"/>
      <c r="K24" s="61">
        <f t="shared" si="0"/>
        <v>0</v>
      </c>
      <c r="L24" s="61">
        <f>J24-K24</f>
        <v>0</v>
      </c>
      <c r="M24" s="64"/>
      <c r="N24" s="17"/>
      <c r="O24" s="17"/>
      <c r="P24" s="17"/>
      <c r="U24" s="144">
        <f>YEARFRAC(F24,B1,2)</f>
        <v>0</v>
      </c>
    </row>
    <row r="25" spans="7:21" ht="12.75">
      <c r="G25" s="127"/>
      <c r="H25" s="238" t="s">
        <v>12</v>
      </c>
      <c r="I25" s="239">
        <f>SUM(I23:I24)</f>
        <v>0</v>
      </c>
      <c r="J25" s="239">
        <f>SUM(J23:J24)</f>
        <v>0</v>
      </c>
      <c r="K25" s="239">
        <f>SUM(K23:K24)</f>
        <v>0</v>
      </c>
      <c r="L25" s="239">
        <f>SUM(L23:L24)</f>
        <v>0</v>
      </c>
      <c r="M25" s="130"/>
      <c r="N25" s="17"/>
      <c r="O25" s="17"/>
      <c r="P25" s="17"/>
      <c r="U25" s="144"/>
    </row>
    <row r="26" spans="7:21" ht="12.75">
      <c r="G26" s="127"/>
      <c r="H26" s="238" t="s">
        <v>12</v>
      </c>
      <c r="I26" s="240">
        <f>I22+I25+I12+I8</f>
        <v>0</v>
      </c>
      <c r="J26" s="240">
        <f>SUM(J25,J22,J12,J8)</f>
        <v>0</v>
      </c>
      <c r="K26" s="240">
        <f>SUM(K22,K12)</f>
        <v>0</v>
      </c>
      <c r="L26" s="240">
        <f>SUM(L25,L22,L12,L8)</f>
        <v>0</v>
      </c>
      <c r="M26" s="130"/>
      <c r="N26" s="17"/>
      <c r="O26" s="17"/>
      <c r="P26" s="17"/>
      <c r="U26" s="144"/>
    </row>
    <row r="27" spans="7:21" ht="12.75">
      <c r="G27" s="128" t="s">
        <v>51</v>
      </c>
      <c r="H27" s="16"/>
      <c r="I27" s="60"/>
      <c r="J27" s="18"/>
      <c r="K27" s="60"/>
      <c r="L27" s="60"/>
      <c r="M27" s="64"/>
      <c r="N27" s="17"/>
      <c r="O27" s="17"/>
      <c r="P27" s="17"/>
      <c r="U27" s="144"/>
    </row>
    <row r="28" spans="2:21" ht="12.75">
      <c r="B28" s="1" t="s">
        <v>52</v>
      </c>
      <c r="C28" s="20"/>
      <c r="D28" s="20"/>
      <c r="E28" s="20"/>
      <c r="F28" s="114"/>
      <c r="G28" s="124"/>
      <c r="H28" s="30"/>
      <c r="I28" s="61">
        <f>((J28*G28)/360)*('Front Page'!$I$3-Loans!F28)</f>
        <v>0</v>
      </c>
      <c r="J28" s="30"/>
      <c r="K28" s="61">
        <f aca="true" t="shared" si="2" ref="K28:K46">(H28*E28)-J28*G28</f>
        <v>0</v>
      </c>
      <c r="L28" s="61">
        <f aca="true" t="shared" si="3" ref="L28:L34">J28-K28</f>
        <v>0</v>
      </c>
      <c r="M28" s="64"/>
      <c r="N28" s="17"/>
      <c r="O28" s="17"/>
      <c r="P28" s="17"/>
      <c r="U28" s="144">
        <f>YEARFRAC(F28,B1,2)</f>
        <v>0</v>
      </c>
    </row>
    <row r="29" spans="2:21" ht="12.75">
      <c r="B29" s="1" t="s">
        <v>53</v>
      </c>
      <c r="C29" s="20"/>
      <c r="D29" s="20"/>
      <c r="E29" s="20"/>
      <c r="F29" s="114"/>
      <c r="G29" s="124"/>
      <c r="H29" s="30"/>
      <c r="I29" s="61">
        <f>((J29*G29)/360)*('Front Page'!$I$3-Loans!F29)</f>
        <v>0</v>
      </c>
      <c r="J29" s="30"/>
      <c r="K29" s="61">
        <f t="shared" si="2"/>
        <v>0</v>
      </c>
      <c r="L29" s="61">
        <f t="shared" si="3"/>
        <v>0</v>
      </c>
      <c r="M29" s="64"/>
      <c r="N29" s="17"/>
      <c r="O29" s="17"/>
      <c r="P29" s="17"/>
      <c r="U29" s="144">
        <f>YEARFRAC(F29,B1,2)</f>
        <v>0</v>
      </c>
    </row>
    <row r="30" spans="2:21" ht="12.75">
      <c r="B30" s="1" t="s">
        <v>54</v>
      </c>
      <c r="C30" s="20"/>
      <c r="D30" s="20"/>
      <c r="E30" s="20"/>
      <c r="F30" s="114"/>
      <c r="G30" s="124"/>
      <c r="H30" s="30"/>
      <c r="I30" s="61">
        <f>((J30*G30)/360)*('Front Page'!$I$3-Loans!F30)</f>
        <v>0</v>
      </c>
      <c r="J30" s="30"/>
      <c r="K30" s="61">
        <f t="shared" si="2"/>
        <v>0</v>
      </c>
      <c r="L30" s="61">
        <f t="shared" si="3"/>
        <v>0</v>
      </c>
      <c r="M30" s="64"/>
      <c r="N30" s="17"/>
      <c r="O30" s="17"/>
      <c r="P30" s="17"/>
      <c r="U30" s="144">
        <f>YEARFRAC(F30,B1,2)</f>
        <v>0</v>
      </c>
    </row>
    <row r="31" spans="3:21" ht="12.75">
      <c r="C31" s="20"/>
      <c r="D31" s="20"/>
      <c r="E31" s="20"/>
      <c r="F31" s="114"/>
      <c r="G31" s="124"/>
      <c r="H31" s="30"/>
      <c r="I31" s="61">
        <f>((J31*G31)/360)*('Front Page'!$I$3-Loans!F31)</f>
        <v>0</v>
      </c>
      <c r="J31" s="30"/>
      <c r="K31" s="61">
        <f t="shared" si="2"/>
        <v>0</v>
      </c>
      <c r="L31" s="61">
        <f t="shared" si="3"/>
        <v>0</v>
      </c>
      <c r="M31" s="64"/>
      <c r="N31" s="17"/>
      <c r="O31" s="17"/>
      <c r="P31" s="17"/>
      <c r="U31" s="144">
        <f>YEARFRAC(F31,B1,2)</f>
        <v>0</v>
      </c>
    </row>
    <row r="32" spans="3:21" ht="12.75">
      <c r="C32" s="20"/>
      <c r="D32" s="20"/>
      <c r="E32" s="20"/>
      <c r="F32" s="114"/>
      <c r="G32" s="124"/>
      <c r="H32" s="30"/>
      <c r="I32" s="61">
        <f>((J32*G32)/360)*('Front Page'!$I$3-Loans!F32)</f>
        <v>0</v>
      </c>
      <c r="J32" s="30"/>
      <c r="K32" s="61">
        <f t="shared" si="2"/>
        <v>0</v>
      </c>
      <c r="L32" s="61">
        <f t="shared" si="3"/>
        <v>0</v>
      </c>
      <c r="M32" s="64"/>
      <c r="N32" s="17"/>
      <c r="O32" s="17"/>
      <c r="P32" s="17"/>
      <c r="U32" s="144"/>
    </row>
    <row r="33" spans="3:21" ht="12.75">
      <c r="C33" s="20"/>
      <c r="D33" s="20"/>
      <c r="E33" s="20"/>
      <c r="F33" s="114"/>
      <c r="G33" s="124"/>
      <c r="H33" s="30"/>
      <c r="I33" s="61">
        <f>((J33*G33)/360)*('Front Page'!$I$3-Loans!F33)</f>
        <v>0</v>
      </c>
      <c r="J33" s="30"/>
      <c r="K33" s="61">
        <f t="shared" si="2"/>
        <v>0</v>
      </c>
      <c r="L33" s="61">
        <f t="shared" si="3"/>
        <v>0</v>
      </c>
      <c r="M33" s="64"/>
      <c r="N33" s="17"/>
      <c r="O33" s="17"/>
      <c r="P33" s="17"/>
      <c r="U33" s="144">
        <f>YEARFRAC(F33,B1,2)</f>
        <v>0</v>
      </c>
    </row>
    <row r="34" spans="3:21" ht="12.75">
      <c r="C34" s="20"/>
      <c r="D34" s="20"/>
      <c r="E34" s="20"/>
      <c r="F34" s="114"/>
      <c r="G34" s="124"/>
      <c r="H34" s="30"/>
      <c r="I34" s="61">
        <f>((J34*G34)/360)*('Front Page'!$I$3-Loans!F34)</f>
        <v>0</v>
      </c>
      <c r="J34" s="30"/>
      <c r="K34" s="61">
        <f t="shared" si="2"/>
        <v>0</v>
      </c>
      <c r="L34" s="61">
        <f t="shared" si="3"/>
        <v>0</v>
      </c>
      <c r="M34" s="64"/>
      <c r="N34" s="17"/>
      <c r="O34" s="17"/>
      <c r="P34" s="17"/>
      <c r="U34" s="144">
        <f>YEARFRAC(F34,B1,2)</f>
        <v>0</v>
      </c>
    </row>
    <row r="35" spans="3:21" ht="12.75">
      <c r="C35" s="19"/>
      <c r="D35" s="19"/>
      <c r="E35" s="19"/>
      <c r="F35" s="57"/>
      <c r="G35" s="125"/>
      <c r="H35" s="197" t="s">
        <v>12</v>
      </c>
      <c r="I35" s="61">
        <f>SUM(I28:I34)</f>
        <v>0</v>
      </c>
      <c r="J35" s="198">
        <f>SUM(J28:J34)</f>
        <v>0</v>
      </c>
      <c r="K35" s="198">
        <f>SUM(K28:K34)</f>
        <v>0</v>
      </c>
      <c r="L35" s="198">
        <f>SUM(L28:L34)</f>
        <v>0</v>
      </c>
      <c r="M35" s="71"/>
      <c r="N35" s="17"/>
      <c r="O35" s="17"/>
      <c r="P35" s="17"/>
      <c r="U35" s="144"/>
    </row>
    <row r="36" spans="2:21" ht="12.75">
      <c r="B36" s="1" t="s">
        <v>55</v>
      </c>
      <c r="C36" s="20"/>
      <c r="D36" s="20"/>
      <c r="E36" s="20"/>
      <c r="F36" s="31"/>
      <c r="G36" s="124"/>
      <c r="H36" s="30"/>
      <c r="I36" s="61">
        <f>((J36*G36)/360)*('Front Page'!$I$3-Loans!F36)</f>
        <v>0</v>
      </c>
      <c r="J36" s="30"/>
      <c r="K36" s="61">
        <f t="shared" si="2"/>
        <v>0</v>
      </c>
      <c r="L36" s="61">
        <f>J36-K36</f>
        <v>0</v>
      </c>
      <c r="M36" s="64"/>
      <c r="N36" s="17"/>
      <c r="O36" s="17"/>
      <c r="P36" s="17"/>
      <c r="U36" s="144">
        <f>YEARFRAC(F36,B1,2)</f>
        <v>0</v>
      </c>
    </row>
    <row r="37" spans="2:21" ht="12.75">
      <c r="B37" s="1" t="s">
        <v>56</v>
      </c>
      <c r="C37" s="20"/>
      <c r="D37" s="20"/>
      <c r="E37" s="20"/>
      <c r="F37" s="31"/>
      <c r="G37" s="124"/>
      <c r="H37" s="30"/>
      <c r="I37" s="61">
        <f>((J37*G37)/360)*('Front Page'!$I$3-Loans!F37)</f>
        <v>0</v>
      </c>
      <c r="J37" s="30"/>
      <c r="K37" s="61">
        <f t="shared" si="2"/>
        <v>0</v>
      </c>
      <c r="L37" s="61">
        <f>J37-K37</f>
        <v>0</v>
      </c>
      <c r="M37" s="64"/>
      <c r="N37" s="17"/>
      <c r="O37" s="17"/>
      <c r="P37" s="17"/>
      <c r="U37" s="144">
        <f>YEARFRAC(F37,B1,2)</f>
        <v>0</v>
      </c>
    </row>
    <row r="38" spans="3:21" ht="12.75">
      <c r="C38" s="19"/>
      <c r="D38" s="19"/>
      <c r="E38" s="19"/>
      <c r="F38" s="57"/>
      <c r="G38" s="125"/>
      <c r="H38" s="197" t="s">
        <v>12</v>
      </c>
      <c r="I38" s="61">
        <f>SUM(I36:I37)</f>
        <v>0</v>
      </c>
      <c r="J38" s="198">
        <f>SUM(J36:J37)</f>
        <v>0</v>
      </c>
      <c r="K38" s="198">
        <f>SUM(K36:K37)</f>
        <v>0</v>
      </c>
      <c r="L38" s="198">
        <f>SUM(L36:L37)</f>
        <v>0</v>
      </c>
      <c r="M38" s="71"/>
      <c r="N38" s="17"/>
      <c r="O38" s="17"/>
      <c r="P38" s="17"/>
      <c r="U38" s="144"/>
    </row>
    <row r="39" spans="2:21" ht="12.75">
      <c r="B39" s="1" t="s">
        <v>57</v>
      </c>
      <c r="C39" s="20"/>
      <c r="D39" s="20"/>
      <c r="E39" s="20"/>
      <c r="F39" s="31"/>
      <c r="G39" s="129"/>
      <c r="H39" s="30"/>
      <c r="I39" s="61">
        <f>((J39*G39)/360)*('Front Page'!$I$3-Loans!F39)</f>
        <v>0</v>
      </c>
      <c r="J39" s="30"/>
      <c r="K39" s="61">
        <f t="shared" si="2"/>
        <v>0</v>
      </c>
      <c r="L39" s="61">
        <f>J39-K39</f>
        <v>0</v>
      </c>
      <c r="M39" s="64"/>
      <c r="N39" s="17"/>
      <c r="O39" s="17"/>
      <c r="P39" s="17"/>
      <c r="U39" s="144">
        <f>YEARFRAC(F39,B1,2)</f>
        <v>0</v>
      </c>
    </row>
    <row r="40" spans="2:21" ht="12.75">
      <c r="B40" s="1" t="s">
        <v>58</v>
      </c>
      <c r="C40" s="20"/>
      <c r="D40" s="20"/>
      <c r="E40" s="20"/>
      <c r="F40" s="31"/>
      <c r="G40" s="124"/>
      <c r="H40" s="30"/>
      <c r="I40" s="61">
        <f>((J40*G40)/360)*('Front Page'!$I$3-Loans!F40)</f>
        <v>0</v>
      </c>
      <c r="J40" s="294"/>
      <c r="K40" s="61">
        <f t="shared" si="2"/>
        <v>0</v>
      </c>
      <c r="L40" s="61">
        <f>J40-K40</f>
        <v>0</v>
      </c>
      <c r="M40" s="64"/>
      <c r="N40" s="17"/>
      <c r="O40" s="17"/>
      <c r="P40" s="17"/>
      <c r="U40" s="144">
        <f>YEARFRAC(F40,B1,2)</f>
        <v>0</v>
      </c>
    </row>
    <row r="41" spans="2:21" ht="12.75">
      <c r="B41" s="1"/>
      <c r="C41" s="20"/>
      <c r="D41" s="20"/>
      <c r="E41" s="20"/>
      <c r="F41" s="31"/>
      <c r="G41" s="124"/>
      <c r="H41" s="30"/>
      <c r="I41" s="61">
        <f>((J41*G41)/360)*('Front Page'!$I$3-Loans!F41)</f>
        <v>0</v>
      </c>
      <c r="J41" s="294"/>
      <c r="K41" s="61">
        <f t="shared" si="2"/>
        <v>0</v>
      </c>
      <c r="L41" s="61">
        <f>J41-K41</f>
        <v>0</v>
      </c>
      <c r="M41" s="64"/>
      <c r="N41" s="17"/>
      <c r="O41" s="17"/>
      <c r="P41" s="17"/>
      <c r="U41" s="144"/>
    </row>
    <row r="42" spans="3:21" ht="12.75">
      <c r="C42" s="20"/>
      <c r="D42" s="20"/>
      <c r="E42" s="20"/>
      <c r="F42" s="31"/>
      <c r="G42" s="124"/>
      <c r="H42" s="30"/>
      <c r="I42" s="61">
        <f>((J42*G42)/360)*('Front Page'!$I$3-Loans!F42)</f>
        <v>0</v>
      </c>
      <c r="J42" s="30"/>
      <c r="K42" s="61">
        <f t="shared" si="2"/>
        <v>0</v>
      </c>
      <c r="L42" s="61">
        <f>J42-K42</f>
        <v>0</v>
      </c>
      <c r="M42" s="64"/>
      <c r="N42" s="17"/>
      <c r="O42" s="17"/>
      <c r="P42" s="17"/>
      <c r="U42" s="144">
        <f>YEARFRAC(F42,B1,2)</f>
        <v>0</v>
      </c>
    </row>
    <row r="43" spans="3:21" ht="12.75">
      <c r="C43" s="19"/>
      <c r="D43" s="19"/>
      <c r="E43" s="19"/>
      <c r="F43" s="57"/>
      <c r="G43" s="125"/>
      <c r="H43" s="197" t="s">
        <v>12</v>
      </c>
      <c r="I43" s="61">
        <f>SUM(I39:I42)</f>
        <v>0</v>
      </c>
      <c r="J43" s="198">
        <f>SUM(J39:J42)</f>
        <v>0</v>
      </c>
      <c r="K43" s="198">
        <f>SUM(K39:K42)</f>
        <v>0</v>
      </c>
      <c r="L43" s="198">
        <f>SUM(L39:L42)</f>
        <v>0</v>
      </c>
      <c r="M43" s="71"/>
      <c r="N43" s="17"/>
      <c r="O43" s="17"/>
      <c r="P43" s="17"/>
      <c r="U43" s="144"/>
    </row>
    <row r="44" spans="3:21" ht="12.75">
      <c r="C44" s="20"/>
      <c r="D44" s="20"/>
      <c r="E44" s="20"/>
      <c r="F44" s="31"/>
      <c r="G44" s="124"/>
      <c r="H44" s="30"/>
      <c r="I44" s="61">
        <f>((J44*G44)/360)*('Front Page'!$I$3-Loans!F44)</f>
        <v>0</v>
      </c>
      <c r="J44" s="30"/>
      <c r="K44" s="61">
        <f t="shared" si="2"/>
        <v>0</v>
      </c>
      <c r="L44" s="61">
        <f>J44-K44</f>
        <v>0</v>
      </c>
      <c r="M44" s="64"/>
      <c r="N44" s="17"/>
      <c r="O44" s="17"/>
      <c r="P44" s="17"/>
      <c r="U44" s="144">
        <f>YEARFRAC(F44,B1,2)</f>
        <v>0</v>
      </c>
    </row>
    <row r="45" spans="2:21" ht="12.75">
      <c r="B45" s="1" t="s">
        <v>36</v>
      </c>
      <c r="C45" s="20"/>
      <c r="D45" s="20"/>
      <c r="E45" s="20"/>
      <c r="F45" s="31"/>
      <c r="G45" s="124"/>
      <c r="H45" s="30"/>
      <c r="I45" s="61">
        <f>((J45*G45)/360)*('Front Page'!$I$3-Loans!F45)</f>
        <v>0</v>
      </c>
      <c r="J45" s="30"/>
      <c r="K45" s="61">
        <f t="shared" si="2"/>
        <v>0</v>
      </c>
      <c r="L45" s="61">
        <f>J45-K45</f>
        <v>0</v>
      </c>
      <c r="M45" s="64"/>
      <c r="N45" s="17"/>
      <c r="O45" s="17"/>
      <c r="P45" s="17"/>
      <c r="U45" s="144">
        <f>YEARFRAC(F45,B1,2)</f>
        <v>0</v>
      </c>
    </row>
    <row r="46" spans="3:21" ht="12.75">
      <c r="C46" s="20"/>
      <c r="D46" s="20"/>
      <c r="E46" s="20"/>
      <c r="F46" s="31"/>
      <c r="G46" s="124"/>
      <c r="H46" s="30"/>
      <c r="I46" s="61">
        <f>((J46*G46)/360)*('Front Page'!$I$3-Loans!F46)</f>
        <v>0</v>
      </c>
      <c r="J46" s="30"/>
      <c r="K46" s="61">
        <f t="shared" si="2"/>
        <v>0</v>
      </c>
      <c r="L46" s="61">
        <f>J46-K46</f>
        <v>0</v>
      </c>
      <c r="M46" s="64"/>
      <c r="N46" s="17"/>
      <c r="O46" s="17"/>
      <c r="P46" s="17"/>
      <c r="U46" s="144">
        <f>YEARFRAC(F46,B1,2)</f>
        <v>0</v>
      </c>
    </row>
    <row r="47" spans="2:21" ht="12.75">
      <c r="B47" s="445"/>
      <c r="H47" s="241" t="s">
        <v>12</v>
      </c>
      <c r="I47" s="239">
        <f>SUM(I44:I46)</f>
        <v>0</v>
      </c>
      <c r="J47" s="239">
        <f>SUM(J44:J46)</f>
        <v>0</v>
      </c>
      <c r="K47" s="239">
        <f>SUM(K44:K46)</f>
        <v>0</v>
      </c>
      <c r="L47" s="239">
        <f>SUM(L44:L46)</f>
        <v>0</v>
      </c>
      <c r="M47" s="6"/>
      <c r="N47" s="17"/>
      <c r="O47" s="17"/>
      <c r="P47" s="17"/>
      <c r="U47" s="144"/>
    </row>
    <row r="48" spans="2:16" ht="12.75">
      <c r="B48" s="445"/>
      <c r="H48" s="241" t="s">
        <v>12</v>
      </c>
      <c r="I48" s="240">
        <f>I47+I43+I38+I35+I26</f>
        <v>0</v>
      </c>
      <c r="J48" s="240">
        <f>J47+J43+J38+J35+J26</f>
        <v>0</v>
      </c>
      <c r="K48" s="240">
        <f>SUM(K47,K43,K38,K35)</f>
        <v>0</v>
      </c>
      <c r="L48" s="240">
        <f>SUM(L47,L43,L38,L35)</f>
        <v>0</v>
      </c>
      <c r="M48" s="130"/>
      <c r="N48" s="17"/>
      <c r="O48" s="17"/>
      <c r="P48" s="17"/>
    </row>
    <row r="49" spans="13:16" ht="12.75">
      <c r="M49" s="64"/>
      <c r="N49" s="17"/>
      <c r="O49" s="17"/>
      <c r="P49" s="17"/>
    </row>
    <row r="50" spans="2:16" ht="12.75">
      <c r="B50" s="171" t="s">
        <v>249</v>
      </c>
      <c r="C50" s="172"/>
      <c r="D50" s="172"/>
      <c r="F50" s="447" t="s">
        <v>335</v>
      </c>
      <c r="G50" s="447"/>
      <c r="H50" s="447"/>
      <c r="I50" s="347"/>
      <c r="J50" s="389" t="s">
        <v>339</v>
      </c>
      <c r="K50" s="389"/>
      <c r="L50" s="389"/>
      <c r="M50" s="64"/>
      <c r="N50" s="17"/>
      <c r="O50" s="17"/>
      <c r="P50" s="17"/>
    </row>
    <row r="51" spans="2:16" ht="12.75" customHeight="1">
      <c r="B51" s="199"/>
      <c r="C51" s="181" t="s">
        <v>45</v>
      </c>
      <c r="D51" s="181" t="s">
        <v>234</v>
      </c>
      <c r="F51" s="446" t="s">
        <v>45</v>
      </c>
      <c r="G51" s="446"/>
      <c r="H51" s="346" t="s">
        <v>336</v>
      </c>
      <c r="I51" s="22"/>
      <c r="J51" s="435" t="s">
        <v>332</v>
      </c>
      <c r="K51" s="435"/>
      <c r="L51" s="435"/>
      <c r="M51" s="64"/>
      <c r="N51" s="17"/>
      <c r="O51" s="17"/>
      <c r="P51" s="17"/>
    </row>
    <row r="52" spans="2:16" ht="15" customHeight="1">
      <c r="B52" t="s">
        <v>147</v>
      </c>
      <c r="C52" s="32"/>
      <c r="D52" s="30"/>
      <c r="F52" s="387"/>
      <c r="G52" s="437"/>
      <c r="H52" s="344"/>
      <c r="I52" s="226"/>
      <c r="J52" s="435"/>
      <c r="K52" s="435"/>
      <c r="L52" s="435"/>
      <c r="M52" s="64"/>
      <c r="N52" s="17"/>
      <c r="O52" s="17"/>
      <c r="P52" s="17"/>
    </row>
    <row r="53" spans="2:16" ht="15" customHeight="1">
      <c r="B53" t="s">
        <v>37</v>
      </c>
      <c r="C53" s="32"/>
      <c r="D53" s="30"/>
      <c r="F53" s="387"/>
      <c r="G53" s="437"/>
      <c r="H53" s="344"/>
      <c r="I53" s="226"/>
      <c r="J53" s="349" t="s">
        <v>333</v>
      </c>
      <c r="K53" s="436"/>
      <c r="L53" s="436"/>
      <c r="M53" s="64"/>
      <c r="N53" s="17"/>
      <c r="O53" s="17"/>
      <c r="P53" s="17"/>
    </row>
    <row r="54" spans="2:16" ht="12.75">
      <c r="B54" t="s">
        <v>38</v>
      </c>
      <c r="C54" s="32"/>
      <c r="D54" s="30"/>
      <c r="F54" s="387"/>
      <c r="G54" s="437"/>
      <c r="H54" s="344"/>
      <c r="J54" s="349" t="s">
        <v>337</v>
      </c>
      <c r="K54" s="444"/>
      <c r="L54" s="444"/>
      <c r="M54" s="64"/>
      <c r="N54" s="17"/>
      <c r="O54" s="17"/>
      <c r="P54" s="17"/>
    </row>
    <row r="55" spans="2:16" ht="12.75">
      <c r="B55" t="s">
        <v>39</v>
      </c>
      <c r="C55" s="20"/>
      <c r="D55" s="30"/>
      <c r="F55" s="387"/>
      <c r="G55" s="437"/>
      <c r="H55" s="344"/>
      <c r="J55" s="438" t="s">
        <v>334</v>
      </c>
      <c r="K55" s="439"/>
      <c r="L55" s="440"/>
      <c r="M55" s="64"/>
      <c r="N55" s="17"/>
      <c r="O55" s="17"/>
      <c r="P55" s="17"/>
    </row>
    <row r="56" spans="2:16" ht="12.75" customHeight="1">
      <c r="B56" t="s">
        <v>40</v>
      </c>
      <c r="C56" s="32"/>
      <c r="D56" s="30"/>
      <c r="F56" s="387"/>
      <c r="G56" s="437"/>
      <c r="H56" s="344"/>
      <c r="I56" s="226"/>
      <c r="J56" s="438"/>
      <c r="K56" s="441"/>
      <c r="L56" s="442"/>
      <c r="M56" s="64"/>
      <c r="N56" s="17"/>
      <c r="O56" s="17"/>
      <c r="P56" s="17"/>
    </row>
    <row r="57" spans="2:16" ht="12.75">
      <c r="B57" t="s">
        <v>33</v>
      </c>
      <c r="C57" s="32"/>
      <c r="D57" s="30"/>
      <c r="F57" s="387"/>
      <c r="G57" s="437"/>
      <c r="H57" s="344"/>
      <c r="I57" s="226"/>
      <c r="J57" s="438" t="s">
        <v>338</v>
      </c>
      <c r="K57" s="443"/>
      <c r="L57" s="443"/>
      <c r="M57" s="64"/>
      <c r="N57" s="17"/>
      <c r="O57" s="17"/>
      <c r="P57" s="17"/>
    </row>
    <row r="58" spans="2:16" ht="14.25" customHeight="1">
      <c r="B58" t="s">
        <v>34</v>
      </c>
      <c r="C58" s="32"/>
      <c r="D58" s="30"/>
      <c r="F58" s="387"/>
      <c r="G58" s="437"/>
      <c r="H58" s="344"/>
      <c r="I58" s="226"/>
      <c r="J58" s="438"/>
      <c r="K58" s="443"/>
      <c r="L58" s="443"/>
      <c r="M58" s="64"/>
      <c r="N58" s="17"/>
      <c r="O58" s="17"/>
      <c r="P58" s="17"/>
    </row>
    <row r="59" spans="2:16" ht="12.75">
      <c r="B59" t="s">
        <v>35</v>
      </c>
      <c r="C59" s="32"/>
      <c r="D59" s="30"/>
      <c r="F59" s="387"/>
      <c r="G59" s="437"/>
      <c r="H59" s="344"/>
      <c r="I59" s="226"/>
      <c r="J59" s="438"/>
      <c r="K59" s="443"/>
      <c r="L59" s="443"/>
      <c r="M59" s="64"/>
      <c r="N59" s="17"/>
      <c r="O59" s="17"/>
      <c r="P59" s="17"/>
    </row>
    <row r="60" spans="2:16" ht="12.75">
      <c r="B60" t="s">
        <v>36</v>
      </c>
      <c r="C60" s="32"/>
      <c r="D60" s="30"/>
      <c r="F60" s="338"/>
      <c r="G60" s="320"/>
      <c r="H60" s="344"/>
      <c r="I60" s="226"/>
      <c r="J60" s="438"/>
      <c r="K60" s="443"/>
      <c r="L60" s="443"/>
      <c r="M60" s="64"/>
      <c r="N60" s="17"/>
      <c r="O60" s="17"/>
      <c r="P60" s="17"/>
    </row>
    <row r="61" spans="2:16" ht="12.75">
      <c r="B61" s="180" t="s">
        <v>26</v>
      </c>
      <c r="D61" s="182">
        <f>SUM(D52:D60)</f>
        <v>0</v>
      </c>
      <c r="F61" s="19"/>
      <c r="G61" s="180" t="s">
        <v>26</v>
      </c>
      <c r="H61" s="345">
        <f>SUM(H52:H60)</f>
        <v>0</v>
      </c>
      <c r="I61" s="348"/>
      <c r="J61" s="438"/>
      <c r="K61" s="443"/>
      <c r="L61" s="443"/>
      <c r="M61" s="64"/>
      <c r="N61" s="17"/>
      <c r="O61" s="17"/>
      <c r="P61" s="17"/>
    </row>
    <row r="62" spans="6:16" ht="12.75">
      <c r="F62"/>
      <c r="J62" s="6"/>
      <c r="K62" s="6"/>
      <c r="M62" s="64"/>
      <c r="N62" s="17"/>
      <c r="O62" s="17"/>
      <c r="P62" s="17"/>
    </row>
    <row r="63" spans="6:16" ht="12.75">
      <c r="F63"/>
      <c r="M63" s="64"/>
      <c r="N63" s="17"/>
      <c r="O63" s="17"/>
      <c r="P63" s="17"/>
    </row>
    <row r="64" spans="6:16" ht="12.75">
      <c r="F64"/>
      <c r="M64" s="64"/>
      <c r="N64" s="17"/>
      <c r="O64" s="17"/>
      <c r="P64" s="17"/>
    </row>
    <row r="65" spans="6:16" ht="12.75">
      <c r="F65"/>
      <c r="M65" s="64"/>
      <c r="N65" s="17"/>
      <c r="O65" s="17"/>
      <c r="P65" s="17"/>
    </row>
    <row r="66" spans="6:16" ht="12.75">
      <c r="F66"/>
      <c r="M66" s="64"/>
      <c r="N66" s="17"/>
      <c r="O66" s="17"/>
      <c r="P66" s="17"/>
    </row>
    <row r="67" spans="6:16" ht="12.75">
      <c r="F67"/>
      <c r="M67" s="64"/>
      <c r="N67" s="17"/>
      <c r="O67" s="17"/>
      <c r="P67" s="17"/>
    </row>
    <row r="68" spans="6:16" ht="12.75">
      <c r="F68"/>
      <c r="M68" s="64"/>
      <c r="N68" s="17"/>
      <c r="O68" s="17"/>
      <c r="P68" s="17"/>
    </row>
    <row r="69" spans="6:16" ht="12.75">
      <c r="F69"/>
      <c r="M69" s="64"/>
      <c r="N69" s="17"/>
      <c r="O69" s="17"/>
      <c r="P69" s="17"/>
    </row>
    <row r="70" spans="6:16" ht="12.75">
      <c r="F70"/>
      <c r="M70" s="64"/>
      <c r="N70" s="17"/>
      <c r="O70" s="17"/>
      <c r="P70" s="17"/>
    </row>
    <row r="71" spans="6:16" ht="12.75">
      <c r="F71"/>
      <c r="M71" s="64"/>
      <c r="N71" s="17"/>
      <c r="O71" s="17"/>
      <c r="P71" s="17"/>
    </row>
    <row r="72" spans="2:16" ht="12.75">
      <c r="B72" s="17"/>
      <c r="C72" s="64"/>
      <c r="D72" s="17"/>
      <c r="E72" s="17"/>
      <c r="F72" s="65"/>
      <c r="G72" s="17"/>
      <c r="H72" s="17"/>
      <c r="I72" s="17"/>
      <c r="J72" s="17"/>
      <c r="M72" s="64"/>
      <c r="N72" s="17"/>
      <c r="O72" s="17"/>
      <c r="P72" s="17"/>
    </row>
    <row r="73" spans="2:16" ht="12.75">
      <c r="B73" s="17"/>
      <c r="C73" s="64"/>
      <c r="D73" s="17"/>
      <c r="E73" s="17"/>
      <c r="F73" s="65"/>
      <c r="G73" s="17"/>
      <c r="H73" s="17"/>
      <c r="I73" s="17"/>
      <c r="J73" s="17"/>
      <c r="M73" s="64"/>
      <c r="N73" s="17"/>
      <c r="O73" s="17"/>
      <c r="P73" s="17"/>
    </row>
    <row r="74" spans="2:16" ht="12.75">
      <c r="B74" s="17"/>
      <c r="C74" s="64"/>
      <c r="D74" s="17"/>
      <c r="E74" s="17"/>
      <c r="F74" s="65"/>
      <c r="G74" s="17"/>
      <c r="H74" s="17"/>
      <c r="I74" s="17"/>
      <c r="J74" s="17"/>
      <c r="M74" s="64"/>
      <c r="N74" s="17"/>
      <c r="O74" s="17"/>
      <c r="P74" s="17"/>
    </row>
    <row r="75" spans="2:16" ht="12.75">
      <c r="B75" s="17"/>
      <c r="C75" s="64"/>
      <c r="D75" s="17"/>
      <c r="E75" s="17"/>
      <c r="F75" s="65"/>
      <c r="G75" s="17"/>
      <c r="H75" s="17"/>
      <c r="I75" s="17"/>
      <c r="J75" s="17"/>
      <c r="M75" s="64"/>
      <c r="N75" s="17"/>
      <c r="O75" s="17"/>
      <c r="P75" s="17"/>
    </row>
    <row r="76" spans="2:16" ht="12.75">
      <c r="B76" s="17"/>
      <c r="C76" s="64"/>
      <c r="D76" s="17"/>
      <c r="E76" s="17"/>
      <c r="F76" s="65"/>
      <c r="G76" s="17"/>
      <c r="H76" s="17"/>
      <c r="I76" s="17"/>
      <c r="J76" s="17"/>
      <c r="M76" s="64"/>
      <c r="N76" s="17"/>
      <c r="O76" s="17"/>
      <c r="P76" s="17"/>
    </row>
    <row r="77" spans="2:16" ht="12.75">
      <c r="B77" s="17"/>
      <c r="C77" s="64"/>
      <c r="D77" s="17"/>
      <c r="E77" s="17"/>
      <c r="F77" s="65"/>
      <c r="G77" s="17"/>
      <c r="H77" s="17"/>
      <c r="I77" s="17"/>
      <c r="J77" s="17"/>
      <c r="M77" s="64"/>
      <c r="N77" s="17"/>
      <c r="O77" s="17"/>
      <c r="P77" s="17"/>
    </row>
    <row r="78" spans="2:16" ht="12.75">
      <c r="B78" s="17"/>
      <c r="C78" s="64"/>
      <c r="D78" s="17"/>
      <c r="E78" s="17"/>
      <c r="F78" s="65"/>
      <c r="G78" s="17"/>
      <c r="H78" s="17"/>
      <c r="I78" s="17"/>
      <c r="J78" s="17"/>
      <c r="M78" s="64"/>
      <c r="N78" s="17"/>
      <c r="O78" s="17"/>
      <c r="P78" s="17"/>
    </row>
    <row r="79" spans="2:16" ht="12.75">
      <c r="B79" s="17"/>
      <c r="C79" s="64"/>
      <c r="D79" s="17"/>
      <c r="E79" s="17"/>
      <c r="F79" s="65"/>
      <c r="G79" s="17"/>
      <c r="H79" s="17"/>
      <c r="I79" s="17"/>
      <c r="J79" s="17"/>
      <c r="M79" s="64"/>
      <c r="N79" s="17"/>
      <c r="O79" s="17"/>
      <c r="P79" s="17"/>
    </row>
    <row r="80" spans="2:16" ht="12.75">
      <c r="B80" s="17"/>
      <c r="C80" s="64"/>
      <c r="D80" s="17"/>
      <c r="E80" s="17"/>
      <c r="F80" s="65"/>
      <c r="G80" s="17"/>
      <c r="H80" s="17"/>
      <c r="I80" s="17"/>
      <c r="J80" s="17"/>
      <c r="M80" s="64"/>
      <c r="N80" s="17"/>
      <c r="O80" s="17"/>
      <c r="P80" s="17"/>
    </row>
    <row r="81" spans="2:16" ht="12.75">
      <c r="B81" s="17"/>
      <c r="C81" s="64"/>
      <c r="D81" s="17"/>
      <c r="E81" s="17"/>
      <c r="F81" s="65"/>
      <c r="G81" s="17"/>
      <c r="H81" s="17"/>
      <c r="I81" s="17"/>
      <c r="J81" s="17"/>
      <c r="M81" s="64"/>
      <c r="N81" s="17"/>
      <c r="O81" s="17"/>
      <c r="P81" s="17"/>
    </row>
    <row r="82" spans="2:16" ht="12.75">
      <c r="B82" s="17"/>
      <c r="C82" s="64"/>
      <c r="D82" s="17"/>
      <c r="E82" s="17"/>
      <c r="F82" s="65"/>
      <c r="G82" s="17"/>
      <c r="H82" s="17"/>
      <c r="I82" s="17"/>
      <c r="J82" s="17"/>
      <c r="M82" s="64"/>
      <c r="N82" s="17"/>
      <c r="O82" s="17"/>
      <c r="P82" s="17"/>
    </row>
    <row r="83" spans="2:16" ht="12.75">
      <c r="B83" s="17"/>
      <c r="C83" s="64"/>
      <c r="D83" s="17"/>
      <c r="E83" s="17"/>
      <c r="F83" s="65"/>
      <c r="G83" s="17"/>
      <c r="H83" s="17"/>
      <c r="I83" s="17"/>
      <c r="J83" s="17"/>
      <c r="M83" s="64"/>
      <c r="N83" s="17"/>
      <c r="O83" s="17"/>
      <c r="P83" s="17"/>
    </row>
    <row r="84" spans="2:16" ht="12.75">
      <c r="B84" s="17"/>
      <c r="C84" s="64"/>
      <c r="D84" s="17"/>
      <c r="E84" s="17"/>
      <c r="F84" s="65"/>
      <c r="G84" s="17"/>
      <c r="H84" s="17"/>
      <c r="I84" s="17"/>
      <c r="J84" s="17"/>
      <c r="M84" s="64"/>
      <c r="N84" s="17"/>
      <c r="O84" s="17"/>
      <c r="P84" s="17"/>
    </row>
    <row r="85" spans="2:16" ht="12.75">
      <c r="B85" s="17"/>
      <c r="C85" s="64"/>
      <c r="D85" s="17"/>
      <c r="E85" s="17"/>
      <c r="F85" s="65"/>
      <c r="G85" s="17"/>
      <c r="H85" s="17"/>
      <c r="I85" s="17"/>
      <c r="J85" s="17"/>
      <c r="M85" s="64"/>
      <c r="N85" s="17"/>
      <c r="O85" s="17"/>
      <c r="P85" s="17"/>
    </row>
    <row r="86" spans="2:16" ht="12.75">
      <c r="B86" s="17"/>
      <c r="C86" s="64"/>
      <c r="D86" s="17"/>
      <c r="E86" s="17"/>
      <c r="F86" s="65"/>
      <c r="G86" s="17"/>
      <c r="H86" s="17"/>
      <c r="I86" s="17"/>
      <c r="J86" s="17"/>
      <c r="M86" s="64"/>
      <c r="N86" s="17"/>
      <c r="O86" s="17"/>
      <c r="P86" s="17"/>
    </row>
    <row r="87" spans="2:16" ht="12.75">
      <c r="B87" s="17"/>
      <c r="C87" s="64"/>
      <c r="D87" s="17"/>
      <c r="E87" s="17"/>
      <c r="F87" s="65"/>
      <c r="G87" s="17"/>
      <c r="H87" s="17"/>
      <c r="I87" s="17"/>
      <c r="J87" s="17"/>
      <c r="M87" s="64"/>
      <c r="N87" s="17"/>
      <c r="O87" s="17"/>
      <c r="P87" s="17"/>
    </row>
    <row r="88" spans="2:16" ht="12.75">
      <c r="B88" s="17"/>
      <c r="C88" s="64"/>
      <c r="D88" s="17"/>
      <c r="E88" s="17"/>
      <c r="F88" s="65"/>
      <c r="G88" s="17"/>
      <c r="H88" s="17"/>
      <c r="I88" s="17"/>
      <c r="J88" s="17"/>
      <c r="M88" s="64"/>
      <c r="N88" s="17"/>
      <c r="O88" s="17"/>
      <c r="P88" s="17"/>
    </row>
    <row r="89" spans="2:16" ht="12.75">
      <c r="B89" s="17"/>
      <c r="C89" s="64"/>
      <c r="D89" s="17"/>
      <c r="E89" s="17"/>
      <c r="F89" s="65"/>
      <c r="G89" s="17"/>
      <c r="H89" s="17"/>
      <c r="I89" s="17"/>
      <c r="J89" s="17"/>
      <c r="M89" s="64"/>
      <c r="N89" s="17"/>
      <c r="O89" s="17"/>
      <c r="P89" s="17"/>
    </row>
    <row r="90" spans="2:16" ht="12.75">
      <c r="B90" s="17"/>
      <c r="C90" s="64"/>
      <c r="D90" s="17"/>
      <c r="E90" s="17"/>
      <c r="F90" s="65"/>
      <c r="G90" s="17"/>
      <c r="H90" s="17"/>
      <c r="I90" s="17"/>
      <c r="J90" s="17"/>
      <c r="M90" s="64"/>
      <c r="N90" s="17"/>
      <c r="O90" s="17"/>
      <c r="P90" s="17"/>
    </row>
    <row r="91" spans="2:16" ht="12.75">
      <c r="B91" s="17"/>
      <c r="C91" s="64"/>
      <c r="D91" s="17"/>
      <c r="E91" s="17"/>
      <c r="F91" s="65"/>
      <c r="G91" s="17"/>
      <c r="H91" s="17"/>
      <c r="I91" s="17"/>
      <c r="J91" s="17"/>
      <c r="M91" s="64"/>
      <c r="N91" s="17"/>
      <c r="O91" s="17"/>
      <c r="P91" s="17"/>
    </row>
    <row r="92" spans="2:16" ht="12.75">
      <c r="B92" s="17"/>
      <c r="C92" s="64"/>
      <c r="D92" s="17"/>
      <c r="E92" s="17"/>
      <c r="F92" s="65"/>
      <c r="G92" s="17"/>
      <c r="H92" s="17"/>
      <c r="I92" s="17"/>
      <c r="J92" s="17"/>
      <c r="M92" s="64"/>
      <c r="N92" s="17"/>
      <c r="O92" s="17"/>
      <c r="P92" s="17"/>
    </row>
    <row r="93" spans="2:16" ht="12.75">
      <c r="B93" s="17"/>
      <c r="C93" s="64"/>
      <c r="D93" s="17"/>
      <c r="E93" s="17"/>
      <c r="F93" s="65"/>
      <c r="G93" s="17"/>
      <c r="H93" s="17"/>
      <c r="I93" s="17"/>
      <c r="J93" s="17"/>
      <c r="M93" s="64"/>
      <c r="N93" s="17"/>
      <c r="O93" s="17"/>
      <c r="P93" s="17"/>
    </row>
    <row r="94" spans="2:16" ht="12.75">
      <c r="B94" s="17"/>
      <c r="C94" s="64"/>
      <c r="D94" s="17"/>
      <c r="E94" s="17"/>
      <c r="F94" s="65"/>
      <c r="G94" s="17"/>
      <c r="H94" s="17"/>
      <c r="I94" s="17"/>
      <c r="J94" s="17"/>
      <c r="M94" s="64"/>
      <c r="N94" s="17"/>
      <c r="O94" s="17"/>
      <c r="P94" s="17"/>
    </row>
    <row r="95" spans="2:16" ht="12.75">
      <c r="B95" s="17"/>
      <c r="C95" s="64"/>
      <c r="D95" s="17"/>
      <c r="E95" s="17"/>
      <c r="F95" s="65"/>
      <c r="G95" s="17"/>
      <c r="H95" s="17"/>
      <c r="I95" s="17"/>
      <c r="J95" s="17"/>
      <c r="M95" s="64"/>
      <c r="N95" s="17"/>
      <c r="O95" s="17"/>
      <c r="P95" s="17"/>
    </row>
    <row r="96" spans="2:16" ht="12.75">
      <c r="B96" s="17"/>
      <c r="C96" s="64"/>
      <c r="D96" s="17"/>
      <c r="E96" s="17"/>
      <c r="F96" s="65"/>
      <c r="G96" s="17"/>
      <c r="H96" s="17"/>
      <c r="I96" s="17"/>
      <c r="J96" s="17"/>
      <c r="M96" s="64"/>
      <c r="N96" s="17"/>
      <c r="O96" s="17"/>
      <c r="P96" s="17"/>
    </row>
    <row r="97" spans="2:16" ht="12.75">
      <c r="B97" s="17"/>
      <c r="C97" s="64"/>
      <c r="D97" s="17"/>
      <c r="E97" s="17"/>
      <c r="F97" s="65"/>
      <c r="G97" s="17"/>
      <c r="H97" s="17"/>
      <c r="I97" s="17"/>
      <c r="J97" s="17"/>
      <c r="M97" s="64"/>
      <c r="N97" s="17"/>
      <c r="O97" s="17"/>
      <c r="P97" s="17"/>
    </row>
    <row r="98" spans="2:16" ht="12.75">
      <c r="B98" s="17"/>
      <c r="C98" s="64"/>
      <c r="D98" s="17"/>
      <c r="E98" s="17"/>
      <c r="F98" s="65"/>
      <c r="G98" s="17"/>
      <c r="H98" s="17"/>
      <c r="I98" s="17"/>
      <c r="J98" s="17"/>
      <c r="M98" s="64"/>
      <c r="N98" s="17"/>
      <c r="O98" s="17"/>
      <c r="P98" s="17"/>
    </row>
    <row r="99" spans="2:16" ht="12.75">
      <c r="B99" s="17"/>
      <c r="C99" s="64"/>
      <c r="D99" s="17"/>
      <c r="E99" s="17"/>
      <c r="F99" s="65"/>
      <c r="G99" s="17"/>
      <c r="H99" s="17"/>
      <c r="I99" s="17"/>
      <c r="J99" s="17"/>
      <c r="M99" s="64"/>
      <c r="N99" s="17"/>
      <c r="O99" s="17"/>
      <c r="P99" s="17"/>
    </row>
    <row r="100" spans="2:16" ht="12.75">
      <c r="B100" s="17"/>
      <c r="C100" s="64"/>
      <c r="D100" s="17"/>
      <c r="E100" s="17"/>
      <c r="F100" s="65"/>
      <c r="G100" s="17"/>
      <c r="H100" s="17"/>
      <c r="I100" s="17"/>
      <c r="J100" s="17"/>
      <c r="M100" s="64"/>
      <c r="N100" s="17"/>
      <c r="O100" s="17"/>
      <c r="P100" s="17"/>
    </row>
    <row r="101" spans="2:16" ht="12.75">
      <c r="B101" s="17"/>
      <c r="C101" s="64"/>
      <c r="D101" s="17"/>
      <c r="E101" s="17"/>
      <c r="F101" s="65"/>
      <c r="G101" s="17"/>
      <c r="H101" s="17"/>
      <c r="I101" s="17"/>
      <c r="J101" s="17"/>
      <c r="M101" s="64"/>
      <c r="N101" s="17"/>
      <c r="O101" s="17"/>
      <c r="P101" s="17"/>
    </row>
    <row r="102" spans="2:16" ht="12.75">
      <c r="B102" s="17"/>
      <c r="C102" s="64"/>
      <c r="D102" s="17"/>
      <c r="E102" s="17"/>
      <c r="F102" s="65"/>
      <c r="G102" s="17"/>
      <c r="H102" s="17"/>
      <c r="I102" s="17"/>
      <c r="J102" s="17"/>
      <c r="M102" s="64"/>
      <c r="N102" s="17"/>
      <c r="O102" s="17"/>
      <c r="P102" s="17"/>
    </row>
    <row r="103" spans="2:16" ht="12.75">
      <c r="B103" s="17"/>
      <c r="C103" s="64"/>
      <c r="D103" s="17"/>
      <c r="E103" s="17"/>
      <c r="F103" s="65"/>
      <c r="G103" s="17"/>
      <c r="H103" s="17"/>
      <c r="I103" s="17"/>
      <c r="J103" s="17"/>
      <c r="M103" s="64"/>
      <c r="N103" s="17"/>
      <c r="O103" s="17"/>
      <c r="P103" s="17"/>
    </row>
  </sheetData>
  <sheetProtection selectLockedCells="1"/>
  <mergeCells count="19">
    <mergeCell ref="B47:B48"/>
    <mergeCell ref="F52:G52"/>
    <mergeCell ref="F53:G53"/>
    <mergeCell ref="F54:G54"/>
    <mergeCell ref="F59:G59"/>
    <mergeCell ref="F51:G51"/>
    <mergeCell ref="F50:H50"/>
    <mergeCell ref="F55:G55"/>
    <mergeCell ref="F56:G56"/>
    <mergeCell ref="F57:G57"/>
    <mergeCell ref="J50:L50"/>
    <mergeCell ref="J51:L52"/>
    <mergeCell ref="K53:L53"/>
    <mergeCell ref="F58:G58"/>
    <mergeCell ref="J55:J56"/>
    <mergeCell ref="J57:J61"/>
    <mergeCell ref="K55:L56"/>
    <mergeCell ref="K57:L61"/>
    <mergeCell ref="K54:L54"/>
  </mergeCells>
  <printOptions/>
  <pageMargins left="0.25" right="0.24" top="1" bottom="1" header="0.5" footer="0.5"/>
  <pageSetup horizontalDpi="600" verticalDpi="600" orientation="portrait" scale="82" r:id="rId1"/>
  <headerFooter alignWithMargins="0">
    <oddHeader>&amp;R5</oddHeader>
    <oddFooter>&amp;Cwww.firstmerchants.com</oddFooter>
  </headerFooter>
</worksheet>
</file>

<file path=xl/worksheets/sheet6.xml><?xml version="1.0" encoding="utf-8"?>
<worksheet xmlns="http://schemas.openxmlformats.org/spreadsheetml/2006/main" xmlns:r="http://schemas.openxmlformats.org/officeDocument/2006/relationships">
  <dimension ref="B1:K85"/>
  <sheetViews>
    <sheetView showGridLines="0" showRowColHeaders="0" zoomScalePageLayoutView="0" workbookViewId="0" topLeftCell="A1">
      <selection activeCell="F2" sqref="F2"/>
    </sheetView>
  </sheetViews>
  <sheetFormatPr defaultColWidth="9.140625" defaultRowHeight="12.75"/>
  <cols>
    <col min="1" max="1" width="0.9921875" style="0" customWidth="1"/>
    <col min="2" max="2" width="4.28125" style="0" bestFit="1" customWidth="1"/>
    <col min="3" max="3" width="6.140625" style="0" bestFit="1" customWidth="1"/>
    <col min="4" max="4" width="49.00390625" style="0" customWidth="1"/>
    <col min="5" max="5" width="7.421875" style="0" bestFit="1" customWidth="1"/>
    <col min="7" max="7" width="12.7109375" style="0" bestFit="1" customWidth="1"/>
    <col min="10" max="10" width="8.140625" style="0" bestFit="1" customWidth="1"/>
  </cols>
  <sheetData>
    <row r="1" spans="2:10" ht="12.75">
      <c r="B1" s="172"/>
      <c r="C1" s="172"/>
      <c r="D1" s="172" t="s">
        <v>284</v>
      </c>
      <c r="E1" s="172"/>
      <c r="F1" s="172"/>
      <c r="G1" s="172"/>
      <c r="H1" s="19"/>
      <c r="I1" s="19"/>
      <c r="J1" s="19"/>
    </row>
    <row r="2" spans="2:10" ht="12.75">
      <c r="B2" s="68"/>
      <c r="C2" s="68"/>
      <c r="D2" s="68"/>
      <c r="E2" s="68"/>
      <c r="F2" s="200" t="s">
        <v>104</v>
      </c>
      <c r="G2" s="69"/>
      <c r="H2" s="98"/>
      <c r="I2" s="98"/>
      <c r="J2" s="98"/>
    </row>
    <row r="3" spans="2:10" ht="12.75">
      <c r="B3" s="120" t="s">
        <v>77</v>
      </c>
      <c r="C3" s="120" t="s">
        <v>78</v>
      </c>
      <c r="D3" s="120" t="s">
        <v>79</v>
      </c>
      <c r="E3" s="120" t="s">
        <v>80</v>
      </c>
      <c r="F3" s="121" t="s">
        <v>81</v>
      </c>
      <c r="G3" s="121"/>
      <c r="H3" s="99"/>
      <c r="I3" s="99"/>
      <c r="J3" s="99"/>
    </row>
    <row r="4" spans="2:10" ht="12.75">
      <c r="B4" s="32"/>
      <c r="C4" s="32"/>
      <c r="D4" s="32"/>
      <c r="E4" s="249"/>
      <c r="F4" s="117"/>
      <c r="G4" s="211">
        <f aca="true" t="shared" si="0" ref="G4:G71">E4*F4</f>
        <v>0</v>
      </c>
      <c r="H4" s="38"/>
      <c r="I4" s="38"/>
      <c r="J4" s="38"/>
    </row>
    <row r="5" spans="2:10" ht="12.75">
      <c r="B5" s="32"/>
      <c r="C5" s="32"/>
      <c r="D5" s="32"/>
      <c r="E5" s="249"/>
      <c r="F5" s="117"/>
      <c r="G5" s="211">
        <f t="shared" si="0"/>
        <v>0</v>
      </c>
      <c r="H5" s="38"/>
      <c r="I5" s="38"/>
      <c r="J5" s="38"/>
    </row>
    <row r="6" spans="2:10" ht="12.75">
      <c r="B6" s="32"/>
      <c r="C6" s="32"/>
      <c r="D6" s="32"/>
      <c r="E6" s="249"/>
      <c r="F6" s="117"/>
      <c r="G6" s="211">
        <f t="shared" si="0"/>
        <v>0</v>
      </c>
      <c r="H6" s="38"/>
      <c r="I6" s="38"/>
      <c r="J6" s="38"/>
    </row>
    <row r="7" spans="2:10" ht="12.75">
      <c r="B7" s="32"/>
      <c r="C7" s="32"/>
      <c r="D7" s="32"/>
      <c r="E7" s="249"/>
      <c r="F7" s="117"/>
      <c r="G7" s="211">
        <f t="shared" si="0"/>
        <v>0</v>
      </c>
      <c r="H7" s="38"/>
      <c r="I7" s="38"/>
      <c r="J7" s="38"/>
    </row>
    <row r="8" spans="2:10" ht="12.75">
      <c r="B8" s="32"/>
      <c r="C8" s="32"/>
      <c r="D8" s="32"/>
      <c r="E8" s="249"/>
      <c r="F8" s="117"/>
      <c r="G8" s="211">
        <f t="shared" si="0"/>
        <v>0</v>
      </c>
      <c r="H8" s="38"/>
      <c r="I8" s="38"/>
      <c r="J8" s="38"/>
    </row>
    <row r="9" spans="2:10" ht="12.75">
      <c r="B9" s="32"/>
      <c r="C9" s="32"/>
      <c r="D9" s="32"/>
      <c r="E9" s="249"/>
      <c r="F9" s="117"/>
      <c r="G9" s="211">
        <f t="shared" si="0"/>
        <v>0</v>
      </c>
      <c r="H9" s="38"/>
      <c r="I9" s="38"/>
      <c r="J9" s="38"/>
    </row>
    <row r="10" spans="2:10" ht="12.75">
      <c r="B10" s="32"/>
      <c r="C10" s="32"/>
      <c r="D10" s="32"/>
      <c r="E10" s="249"/>
      <c r="F10" s="117"/>
      <c r="G10" s="211">
        <f t="shared" si="0"/>
        <v>0</v>
      </c>
      <c r="H10" s="38"/>
      <c r="I10" s="38"/>
      <c r="J10" s="38"/>
    </row>
    <row r="11" spans="2:10" ht="12.75">
      <c r="B11" s="32"/>
      <c r="C11" s="32"/>
      <c r="D11" s="32"/>
      <c r="E11" s="249"/>
      <c r="F11" s="117"/>
      <c r="G11" s="211">
        <f t="shared" si="0"/>
        <v>0</v>
      </c>
      <c r="H11" s="38"/>
      <c r="I11" s="38"/>
      <c r="J11" s="38"/>
    </row>
    <row r="12" spans="2:10" ht="12.75">
      <c r="B12" s="32"/>
      <c r="C12" s="32"/>
      <c r="D12" s="32"/>
      <c r="E12" s="249"/>
      <c r="F12" s="117"/>
      <c r="G12" s="211">
        <f t="shared" si="0"/>
        <v>0</v>
      </c>
      <c r="H12" s="38"/>
      <c r="I12" s="38"/>
      <c r="J12" s="38"/>
    </row>
    <row r="13" spans="2:10" ht="12.75">
      <c r="B13" s="32"/>
      <c r="C13" s="32"/>
      <c r="D13" s="32"/>
      <c r="E13" s="249"/>
      <c r="F13" s="117"/>
      <c r="G13" s="211">
        <f t="shared" si="0"/>
        <v>0</v>
      </c>
      <c r="H13" s="38"/>
      <c r="I13" s="38"/>
      <c r="J13" s="38"/>
    </row>
    <row r="14" spans="2:10" ht="12.75">
      <c r="B14" s="32"/>
      <c r="C14" s="32"/>
      <c r="D14" s="32"/>
      <c r="E14" s="249"/>
      <c r="F14" s="117"/>
      <c r="G14" s="211">
        <f t="shared" si="0"/>
        <v>0</v>
      </c>
      <c r="H14" s="38"/>
      <c r="I14" s="38"/>
      <c r="J14" s="38"/>
    </row>
    <row r="15" spans="2:10" ht="12.75">
      <c r="B15" s="32"/>
      <c r="C15" s="32"/>
      <c r="D15" s="32"/>
      <c r="E15" s="249"/>
      <c r="F15" s="117"/>
      <c r="G15" s="211">
        <f t="shared" si="0"/>
        <v>0</v>
      </c>
      <c r="H15" s="38"/>
      <c r="I15" s="38"/>
      <c r="J15" s="38"/>
    </row>
    <row r="16" spans="2:10" ht="12.75">
      <c r="B16" s="32"/>
      <c r="C16" s="32"/>
      <c r="D16" s="32"/>
      <c r="E16" s="249"/>
      <c r="F16" s="117"/>
      <c r="G16" s="211">
        <f t="shared" si="0"/>
        <v>0</v>
      </c>
      <c r="H16" s="38"/>
      <c r="I16" s="38"/>
      <c r="J16" s="38"/>
    </row>
    <row r="17" spans="2:10" ht="12.75">
      <c r="B17" s="32"/>
      <c r="C17" s="32"/>
      <c r="D17" s="32"/>
      <c r="E17" s="249"/>
      <c r="F17" s="117"/>
      <c r="G17" s="211">
        <f t="shared" si="0"/>
        <v>0</v>
      </c>
      <c r="H17" s="38"/>
      <c r="I17" s="38"/>
      <c r="J17" s="38"/>
    </row>
    <row r="18" spans="2:10" ht="12.75">
      <c r="B18" s="32"/>
      <c r="C18" s="32"/>
      <c r="D18" s="32"/>
      <c r="E18" s="249"/>
      <c r="F18" s="117"/>
      <c r="G18" s="211">
        <f t="shared" si="0"/>
        <v>0</v>
      </c>
      <c r="H18" s="38"/>
      <c r="I18" s="38"/>
      <c r="J18" s="38"/>
    </row>
    <row r="19" spans="2:10" ht="12.75">
      <c r="B19" s="32"/>
      <c r="C19" s="32"/>
      <c r="D19" s="32"/>
      <c r="E19" s="249"/>
      <c r="F19" s="117"/>
      <c r="G19" s="211">
        <f t="shared" si="0"/>
        <v>0</v>
      </c>
      <c r="H19" s="38"/>
      <c r="I19" s="38"/>
      <c r="J19" s="38"/>
    </row>
    <row r="20" spans="2:10" ht="12.75">
      <c r="B20" s="32"/>
      <c r="C20" s="32"/>
      <c r="D20" s="32"/>
      <c r="E20" s="249"/>
      <c r="F20" s="117"/>
      <c r="G20" s="211">
        <f t="shared" si="0"/>
        <v>0</v>
      </c>
      <c r="H20" s="38"/>
      <c r="I20" s="38"/>
      <c r="J20" s="38"/>
    </row>
    <row r="21" spans="2:10" ht="12.75">
      <c r="B21" s="32"/>
      <c r="C21" s="32"/>
      <c r="D21" s="32"/>
      <c r="E21" s="249"/>
      <c r="F21" s="117"/>
      <c r="G21" s="211">
        <f t="shared" si="0"/>
        <v>0</v>
      </c>
      <c r="H21" s="38"/>
      <c r="I21" s="38"/>
      <c r="J21" s="38"/>
    </row>
    <row r="22" spans="2:10" ht="12.75">
      <c r="B22" s="32"/>
      <c r="C22" s="32"/>
      <c r="D22" s="32"/>
      <c r="E22" s="249"/>
      <c r="F22" s="117"/>
      <c r="G22" s="211">
        <f t="shared" si="0"/>
        <v>0</v>
      </c>
      <c r="H22" s="38"/>
      <c r="I22" s="38"/>
      <c r="J22" s="38"/>
    </row>
    <row r="23" spans="2:10" ht="12.75">
      <c r="B23" s="32"/>
      <c r="C23" s="32"/>
      <c r="D23" s="32"/>
      <c r="E23" s="249"/>
      <c r="F23" s="117"/>
      <c r="G23" s="211">
        <f t="shared" si="0"/>
        <v>0</v>
      </c>
      <c r="H23" s="38"/>
      <c r="I23" s="38"/>
      <c r="J23" s="38"/>
    </row>
    <row r="24" spans="2:10" ht="12.75">
      <c r="B24" s="32"/>
      <c r="C24" s="32"/>
      <c r="D24" s="32"/>
      <c r="E24" s="249"/>
      <c r="F24" s="117"/>
      <c r="G24" s="211">
        <f t="shared" si="0"/>
        <v>0</v>
      </c>
      <c r="H24" s="38"/>
      <c r="I24" s="38"/>
      <c r="J24" s="38"/>
    </row>
    <row r="25" spans="2:10" ht="12.75">
      <c r="B25" s="32"/>
      <c r="C25" s="32"/>
      <c r="D25" s="32"/>
      <c r="E25" s="249"/>
      <c r="F25" s="117"/>
      <c r="G25" s="211">
        <f t="shared" si="0"/>
        <v>0</v>
      </c>
      <c r="H25" s="38"/>
      <c r="I25" s="38"/>
      <c r="J25" s="38"/>
    </row>
    <row r="26" spans="2:10" ht="12.75">
      <c r="B26" s="32"/>
      <c r="C26" s="32"/>
      <c r="D26" s="32"/>
      <c r="E26" s="249"/>
      <c r="F26" s="117"/>
      <c r="G26" s="211">
        <f t="shared" si="0"/>
        <v>0</v>
      </c>
      <c r="H26" s="38"/>
      <c r="I26" s="38"/>
      <c r="J26" s="38"/>
    </row>
    <row r="27" spans="2:10" ht="12.75">
      <c r="B27" s="32"/>
      <c r="C27" s="32"/>
      <c r="D27" s="32"/>
      <c r="E27" s="249"/>
      <c r="F27" s="117"/>
      <c r="G27" s="211">
        <f t="shared" si="0"/>
        <v>0</v>
      </c>
      <c r="H27" s="38"/>
      <c r="I27" s="38"/>
      <c r="J27" s="38"/>
    </row>
    <row r="28" spans="2:10" ht="12.75">
      <c r="B28" s="32"/>
      <c r="C28" s="32"/>
      <c r="D28" s="32"/>
      <c r="E28" s="249"/>
      <c r="F28" s="117"/>
      <c r="G28" s="211">
        <f t="shared" si="0"/>
        <v>0</v>
      </c>
      <c r="H28" s="38"/>
      <c r="I28" s="38"/>
      <c r="J28" s="38"/>
    </row>
    <row r="29" spans="2:10" ht="12.75">
      <c r="B29" s="32"/>
      <c r="C29" s="32"/>
      <c r="D29" s="32"/>
      <c r="E29" s="249"/>
      <c r="F29" s="117"/>
      <c r="G29" s="211">
        <f t="shared" si="0"/>
        <v>0</v>
      </c>
      <c r="H29" s="38"/>
      <c r="I29" s="38"/>
      <c r="J29" s="38"/>
    </row>
    <row r="30" spans="2:10" ht="12.75">
      <c r="B30" s="32"/>
      <c r="C30" s="32"/>
      <c r="D30" s="32"/>
      <c r="E30" s="249"/>
      <c r="F30" s="117"/>
      <c r="G30" s="211">
        <f t="shared" si="0"/>
        <v>0</v>
      </c>
      <c r="H30" s="38"/>
      <c r="I30" s="38"/>
      <c r="J30" s="38"/>
    </row>
    <row r="31" spans="2:10" ht="12.75">
      <c r="B31" s="32"/>
      <c r="C31" s="32"/>
      <c r="D31" s="32"/>
      <c r="E31" s="249"/>
      <c r="F31" s="117"/>
      <c r="G31" s="211">
        <f t="shared" si="0"/>
        <v>0</v>
      </c>
      <c r="H31" s="38"/>
      <c r="I31" s="38"/>
      <c r="J31" s="38"/>
    </row>
    <row r="32" spans="2:10" ht="12.75">
      <c r="B32" s="32"/>
      <c r="C32" s="32"/>
      <c r="D32" s="32"/>
      <c r="E32" s="249"/>
      <c r="F32" s="117"/>
      <c r="G32" s="211">
        <f t="shared" si="0"/>
        <v>0</v>
      </c>
      <c r="H32" s="38"/>
      <c r="I32" s="38"/>
      <c r="J32" s="38"/>
    </row>
    <row r="33" spans="2:10" ht="12.75">
      <c r="B33" s="32"/>
      <c r="C33" s="32"/>
      <c r="D33" s="32"/>
      <c r="E33" s="249"/>
      <c r="F33" s="117"/>
      <c r="G33" s="211">
        <f t="shared" si="0"/>
        <v>0</v>
      </c>
      <c r="H33" s="38"/>
      <c r="I33" s="38"/>
      <c r="J33" s="38"/>
    </row>
    <row r="34" spans="2:10" ht="12.75">
      <c r="B34" s="32"/>
      <c r="C34" s="32"/>
      <c r="D34" s="32"/>
      <c r="E34" s="249"/>
      <c r="F34" s="117"/>
      <c r="G34" s="211">
        <f t="shared" si="0"/>
        <v>0</v>
      </c>
      <c r="H34" s="38"/>
      <c r="I34" s="38"/>
      <c r="J34" s="38"/>
    </row>
    <row r="35" spans="2:10" ht="12.75">
      <c r="B35" s="32" t="s">
        <v>102</v>
      </c>
      <c r="C35" s="32"/>
      <c r="D35" s="32"/>
      <c r="E35" s="249"/>
      <c r="F35" s="117"/>
      <c r="G35" s="211">
        <f t="shared" si="0"/>
        <v>0</v>
      </c>
      <c r="H35" s="38"/>
      <c r="I35" s="38"/>
      <c r="J35" s="38"/>
    </row>
    <row r="36" spans="2:10" ht="12.75">
      <c r="B36" s="32"/>
      <c r="C36" s="32"/>
      <c r="D36" s="32"/>
      <c r="E36" s="249"/>
      <c r="F36" s="117"/>
      <c r="G36" s="211">
        <f t="shared" si="0"/>
        <v>0</v>
      </c>
      <c r="H36" s="38"/>
      <c r="I36" s="38"/>
      <c r="J36" s="38"/>
    </row>
    <row r="37" spans="2:10" ht="12.75">
      <c r="B37" s="32"/>
      <c r="C37" s="32"/>
      <c r="D37" s="32"/>
      <c r="E37" s="249"/>
      <c r="F37" s="117"/>
      <c r="G37" s="211">
        <f t="shared" si="0"/>
        <v>0</v>
      </c>
      <c r="H37" s="38"/>
      <c r="I37" s="38"/>
      <c r="J37" s="38"/>
    </row>
    <row r="38" spans="2:10" ht="12.75">
      <c r="B38" s="32"/>
      <c r="C38" s="32"/>
      <c r="D38" s="32"/>
      <c r="E38" s="249"/>
      <c r="F38" s="117"/>
      <c r="G38" s="211">
        <f t="shared" si="0"/>
        <v>0</v>
      </c>
      <c r="H38" s="38"/>
      <c r="I38" s="38"/>
      <c r="J38" s="38"/>
    </row>
    <row r="39" spans="2:10" ht="12.75">
      <c r="B39" s="32"/>
      <c r="C39" s="32"/>
      <c r="D39" s="32"/>
      <c r="E39" s="249"/>
      <c r="F39" s="117"/>
      <c r="G39" s="211">
        <f t="shared" si="0"/>
        <v>0</v>
      </c>
      <c r="H39" s="38"/>
      <c r="I39" s="38"/>
      <c r="J39" s="38"/>
    </row>
    <row r="40" spans="2:10" ht="12.75">
      <c r="B40" s="32"/>
      <c r="C40" s="32"/>
      <c r="D40" s="32"/>
      <c r="E40" s="249"/>
      <c r="F40" s="117"/>
      <c r="G40" s="211">
        <f t="shared" si="0"/>
        <v>0</v>
      </c>
      <c r="H40" s="38"/>
      <c r="I40" s="38"/>
      <c r="J40" s="38"/>
    </row>
    <row r="41" spans="2:10" ht="12.75">
      <c r="B41" s="32"/>
      <c r="C41" s="32"/>
      <c r="D41" s="32"/>
      <c r="E41" s="249"/>
      <c r="F41" s="117"/>
      <c r="G41" s="211">
        <f t="shared" si="0"/>
        <v>0</v>
      </c>
      <c r="H41" s="38"/>
      <c r="I41" s="38"/>
      <c r="J41" s="38"/>
    </row>
    <row r="42" spans="2:10" ht="12.75">
      <c r="B42" s="32"/>
      <c r="C42" s="32"/>
      <c r="D42" s="32"/>
      <c r="E42" s="249"/>
      <c r="F42" s="117"/>
      <c r="G42" s="211">
        <f t="shared" si="0"/>
        <v>0</v>
      </c>
      <c r="H42" s="38"/>
      <c r="I42" s="38"/>
      <c r="J42" s="38"/>
    </row>
    <row r="43" spans="2:10" ht="12.75">
      <c r="B43" s="32"/>
      <c r="C43" s="32"/>
      <c r="D43" s="32"/>
      <c r="E43" s="249"/>
      <c r="F43" s="117"/>
      <c r="G43" s="211">
        <f t="shared" si="0"/>
        <v>0</v>
      </c>
      <c r="H43" s="38"/>
      <c r="I43" s="38"/>
      <c r="J43" s="38"/>
    </row>
    <row r="44" spans="2:10" ht="12.75">
      <c r="B44" s="32"/>
      <c r="C44" s="32"/>
      <c r="D44" s="32"/>
      <c r="E44" s="249"/>
      <c r="F44" s="117"/>
      <c r="G44" s="211">
        <f t="shared" si="0"/>
        <v>0</v>
      </c>
      <c r="H44" s="38"/>
      <c r="I44" s="38"/>
      <c r="J44" s="38"/>
    </row>
    <row r="45" spans="2:10" ht="12.75">
      <c r="B45" s="32"/>
      <c r="C45" s="32"/>
      <c r="D45" s="32"/>
      <c r="E45" s="249"/>
      <c r="F45" s="117"/>
      <c r="G45" s="211">
        <f t="shared" si="0"/>
        <v>0</v>
      </c>
      <c r="H45" s="38"/>
      <c r="I45" s="38"/>
      <c r="J45" s="38"/>
    </row>
    <row r="46" spans="2:10" ht="12.75">
      <c r="B46" s="32"/>
      <c r="C46" s="32"/>
      <c r="D46" s="32"/>
      <c r="E46" s="249"/>
      <c r="F46" s="117"/>
      <c r="G46" s="211">
        <f t="shared" si="0"/>
        <v>0</v>
      </c>
      <c r="H46" s="38"/>
      <c r="I46" s="38"/>
      <c r="J46" s="38"/>
    </row>
    <row r="47" spans="2:10" ht="12.75">
      <c r="B47" s="32"/>
      <c r="C47" s="32"/>
      <c r="D47" s="32"/>
      <c r="E47" s="249"/>
      <c r="F47" s="117"/>
      <c r="G47" s="211">
        <f t="shared" si="0"/>
        <v>0</v>
      </c>
      <c r="H47" s="38"/>
      <c r="I47" s="38"/>
      <c r="J47" s="38"/>
    </row>
    <row r="48" spans="2:10" ht="12.75">
      <c r="B48" s="32"/>
      <c r="C48" s="32"/>
      <c r="D48" s="32"/>
      <c r="E48" s="249"/>
      <c r="F48" s="117"/>
      <c r="G48" s="211">
        <f t="shared" si="0"/>
        <v>0</v>
      </c>
      <c r="H48" s="38"/>
      <c r="I48" s="38"/>
      <c r="J48" s="38"/>
    </row>
    <row r="49" spans="2:10" ht="12.75">
      <c r="B49" s="32"/>
      <c r="C49" s="32"/>
      <c r="D49" s="32"/>
      <c r="E49" s="249"/>
      <c r="F49" s="117"/>
      <c r="G49" s="211">
        <f t="shared" si="0"/>
        <v>0</v>
      </c>
      <c r="H49" s="38"/>
      <c r="I49" s="38"/>
      <c r="J49" s="38"/>
    </row>
    <row r="50" spans="2:10" ht="12.75">
      <c r="B50" s="32"/>
      <c r="C50" s="32"/>
      <c r="D50" s="32"/>
      <c r="E50" s="249"/>
      <c r="F50" s="117"/>
      <c r="G50" s="211">
        <f t="shared" si="0"/>
        <v>0</v>
      </c>
      <c r="H50" s="38"/>
      <c r="I50" s="38"/>
      <c r="J50" s="38"/>
    </row>
    <row r="51" spans="2:10" ht="12.75">
      <c r="B51" s="32"/>
      <c r="C51" s="32"/>
      <c r="D51" s="32"/>
      <c r="E51" s="249"/>
      <c r="F51" s="117"/>
      <c r="G51" s="211">
        <f t="shared" si="0"/>
        <v>0</v>
      </c>
      <c r="H51" s="38"/>
      <c r="I51" s="38"/>
      <c r="J51" s="38"/>
    </row>
    <row r="52" spans="2:10" ht="12.75">
      <c r="B52" s="32"/>
      <c r="C52" s="32"/>
      <c r="D52" s="32"/>
      <c r="E52" s="249"/>
      <c r="F52" s="117"/>
      <c r="G52" s="211">
        <f t="shared" si="0"/>
        <v>0</v>
      </c>
      <c r="H52" s="38"/>
      <c r="I52" s="38"/>
      <c r="J52" s="38"/>
    </row>
    <row r="53" spans="2:10" ht="12.75">
      <c r="B53" s="32"/>
      <c r="C53" s="32"/>
      <c r="D53" s="32"/>
      <c r="E53" s="249"/>
      <c r="F53" s="117"/>
      <c r="G53" s="211">
        <f t="shared" si="0"/>
        <v>0</v>
      </c>
      <c r="H53" s="38"/>
      <c r="I53" s="38"/>
      <c r="J53" s="38"/>
    </row>
    <row r="54" spans="2:10" ht="12.75">
      <c r="B54" s="32"/>
      <c r="C54" s="32"/>
      <c r="D54" s="32"/>
      <c r="E54" s="249"/>
      <c r="F54" s="117"/>
      <c r="G54" s="211">
        <f t="shared" si="0"/>
        <v>0</v>
      </c>
      <c r="H54" s="38"/>
      <c r="I54" s="38"/>
      <c r="J54" s="38"/>
    </row>
    <row r="55" spans="2:10" ht="12.75">
      <c r="B55" s="32"/>
      <c r="C55" s="32"/>
      <c r="D55" s="32"/>
      <c r="E55" s="249"/>
      <c r="F55" s="117"/>
      <c r="G55" s="211">
        <f>E55*F55</f>
        <v>0</v>
      </c>
      <c r="H55" s="38"/>
      <c r="I55" s="38"/>
      <c r="J55" s="38"/>
    </row>
    <row r="56" spans="2:10" ht="12.75">
      <c r="B56" s="32"/>
      <c r="C56" s="32"/>
      <c r="D56" s="32"/>
      <c r="E56" s="249"/>
      <c r="F56" s="117"/>
      <c r="G56" s="211">
        <f t="shared" si="0"/>
        <v>0</v>
      </c>
      <c r="H56" s="38"/>
      <c r="I56" s="38"/>
      <c r="J56" s="38"/>
    </row>
    <row r="57" spans="2:10" ht="12.75">
      <c r="B57" s="32"/>
      <c r="C57" s="32"/>
      <c r="D57" s="32"/>
      <c r="E57" s="249"/>
      <c r="F57" s="117"/>
      <c r="G57" s="211">
        <f t="shared" si="0"/>
        <v>0</v>
      </c>
      <c r="H57" s="38"/>
      <c r="I57" s="38"/>
      <c r="J57" s="38"/>
    </row>
    <row r="58" spans="2:10" ht="12.75">
      <c r="B58" s="32"/>
      <c r="C58" s="32"/>
      <c r="D58" s="32"/>
      <c r="E58" s="249"/>
      <c r="F58" s="117"/>
      <c r="G58" s="211">
        <f t="shared" si="0"/>
        <v>0</v>
      </c>
      <c r="H58" s="38"/>
      <c r="I58" s="38"/>
      <c r="J58" s="38"/>
    </row>
    <row r="59" spans="2:10" ht="12.75">
      <c r="B59" s="32"/>
      <c r="C59" s="32"/>
      <c r="D59" s="32"/>
      <c r="E59" s="249"/>
      <c r="F59" s="117"/>
      <c r="G59" s="211">
        <f t="shared" si="0"/>
        <v>0</v>
      </c>
      <c r="H59" s="38"/>
      <c r="I59" s="38"/>
      <c r="J59" s="38"/>
    </row>
    <row r="60" spans="2:10" ht="12.75">
      <c r="B60" s="32"/>
      <c r="C60" s="32"/>
      <c r="D60" s="32"/>
      <c r="E60" s="249"/>
      <c r="F60" s="117"/>
      <c r="G60" s="211">
        <f t="shared" si="0"/>
        <v>0</v>
      </c>
      <c r="H60" s="38"/>
      <c r="I60" s="38"/>
      <c r="J60" s="38"/>
    </row>
    <row r="61" spans="2:10" ht="12.75">
      <c r="B61" s="32"/>
      <c r="C61" s="32"/>
      <c r="D61" s="32"/>
      <c r="E61" s="249"/>
      <c r="F61" s="117"/>
      <c r="G61" s="211">
        <f t="shared" si="0"/>
        <v>0</v>
      </c>
      <c r="H61" s="38"/>
      <c r="I61" s="38"/>
      <c r="J61" s="38"/>
    </row>
    <row r="62" spans="2:10" ht="12.75">
      <c r="B62" s="32"/>
      <c r="C62" s="32"/>
      <c r="D62" s="32"/>
      <c r="E62" s="249"/>
      <c r="F62" s="117"/>
      <c r="G62" s="211">
        <f t="shared" si="0"/>
        <v>0</v>
      </c>
      <c r="H62" s="38"/>
      <c r="I62" s="38"/>
      <c r="J62" s="38"/>
    </row>
    <row r="63" spans="2:10" ht="12.75">
      <c r="B63" s="32"/>
      <c r="C63" s="32"/>
      <c r="D63" s="32"/>
      <c r="E63" s="249"/>
      <c r="F63" s="117"/>
      <c r="G63" s="211">
        <f t="shared" si="0"/>
        <v>0</v>
      </c>
      <c r="H63" s="38"/>
      <c r="I63" s="38"/>
      <c r="J63" s="38"/>
    </row>
    <row r="64" spans="2:10" ht="12.75">
      <c r="B64" s="32"/>
      <c r="C64" s="32"/>
      <c r="D64" s="32"/>
      <c r="E64" s="249"/>
      <c r="F64" s="117"/>
      <c r="G64" s="211">
        <f t="shared" si="0"/>
        <v>0</v>
      </c>
      <c r="H64" s="38"/>
      <c r="I64" s="38"/>
      <c r="J64" s="38"/>
    </row>
    <row r="65" spans="2:10" ht="12.75">
      <c r="B65" s="32"/>
      <c r="C65" s="32"/>
      <c r="D65" s="32"/>
      <c r="E65" s="249"/>
      <c r="F65" s="117"/>
      <c r="G65" s="211">
        <f t="shared" si="0"/>
        <v>0</v>
      </c>
      <c r="H65" s="38"/>
      <c r="I65" s="38"/>
      <c r="J65" s="38"/>
    </row>
    <row r="66" spans="2:10" ht="12.75">
      <c r="B66" s="32"/>
      <c r="C66" s="32"/>
      <c r="D66" s="32"/>
      <c r="E66" s="249"/>
      <c r="F66" s="117"/>
      <c r="G66" s="211">
        <v>0</v>
      </c>
      <c r="H66" s="38"/>
      <c r="I66" s="38"/>
      <c r="J66" s="38"/>
    </row>
    <row r="67" spans="2:10" ht="12.75">
      <c r="B67" s="32"/>
      <c r="C67" s="32"/>
      <c r="D67" s="32"/>
      <c r="E67" s="249"/>
      <c r="F67" s="117"/>
      <c r="G67" s="211">
        <f t="shared" si="0"/>
        <v>0</v>
      </c>
      <c r="H67" s="38"/>
      <c r="I67" s="38"/>
      <c r="J67" s="38"/>
    </row>
    <row r="68" spans="2:10" ht="12.75">
      <c r="B68" s="32"/>
      <c r="C68" s="32"/>
      <c r="D68" s="32"/>
      <c r="E68" s="249"/>
      <c r="F68" s="117"/>
      <c r="G68" s="211">
        <f t="shared" si="0"/>
        <v>0</v>
      </c>
      <c r="H68" s="38"/>
      <c r="I68" s="38"/>
      <c r="J68" s="38"/>
    </row>
    <row r="69" spans="2:10" ht="12.75">
      <c r="B69" s="32"/>
      <c r="C69" s="32"/>
      <c r="D69" s="32"/>
      <c r="E69" s="249"/>
      <c r="F69" s="117"/>
      <c r="G69" s="211">
        <f t="shared" si="0"/>
        <v>0</v>
      </c>
      <c r="H69" s="38"/>
      <c r="I69" s="38"/>
      <c r="J69" s="38"/>
    </row>
    <row r="70" spans="2:10" ht="12.75">
      <c r="B70" s="32"/>
      <c r="C70" s="32"/>
      <c r="D70" s="32"/>
      <c r="E70" s="249"/>
      <c r="F70" s="117"/>
      <c r="G70" s="211">
        <v>0</v>
      </c>
      <c r="H70" s="38"/>
      <c r="I70" s="38"/>
      <c r="J70" s="38"/>
    </row>
    <row r="71" spans="2:10" ht="12.75">
      <c r="B71" s="32"/>
      <c r="C71" s="32"/>
      <c r="D71" s="32"/>
      <c r="E71" s="249"/>
      <c r="F71" s="117"/>
      <c r="G71" s="211">
        <f t="shared" si="0"/>
        <v>0</v>
      </c>
      <c r="H71" s="38"/>
      <c r="I71" s="38"/>
      <c r="J71" s="38"/>
    </row>
    <row r="72" spans="2:10" ht="13.5" thickBot="1">
      <c r="B72" s="118"/>
      <c r="C72" s="118"/>
      <c r="D72" s="118"/>
      <c r="E72" s="268"/>
      <c r="F72" s="119"/>
      <c r="G72" s="212">
        <f>E72*F72</f>
        <v>0</v>
      </c>
      <c r="H72" s="38"/>
      <c r="I72" s="38"/>
      <c r="J72" s="38"/>
    </row>
    <row r="73" spans="2:10" ht="12.75">
      <c r="B73" s="6"/>
      <c r="C73" s="6"/>
      <c r="D73" s="120" t="s">
        <v>26</v>
      </c>
      <c r="E73" s="120"/>
      <c r="F73" s="121">
        <f>SUM(F4:F72)</f>
        <v>0</v>
      </c>
      <c r="G73" s="121">
        <f>SUM(G4:G72)</f>
        <v>0</v>
      </c>
      <c r="H73" s="22"/>
      <c r="I73" s="99"/>
      <c r="J73" s="99"/>
    </row>
    <row r="74" spans="2:10" ht="12.75">
      <c r="B74" s="101"/>
      <c r="C74" s="101"/>
      <c r="D74" s="101"/>
      <c r="E74" s="101"/>
      <c r="F74" s="101"/>
      <c r="G74" s="101"/>
      <c r="H74" s="101"/>
      <c r="I74" s="101"/>
      <c r="J74" s="101"/>
    </row>
    <row r="75" spans="2:10" ht="12.75">
      <c r="B75" s="22"/>
      <c r="C75" s="22"/>
      <c r="D75" s="22"/>
      <c r="E75" s="22"/>
      <c r="F75" s="99"/>
      <c r="G75" s="99"/>
      <c r="H75" s="99"/>
      <c r="I75" s="99"/>
      <c r="J75" s="99"/>
    </row>
    <row r="76" spans="2:11" s="17" customFormat="1" ht="12.75">
      <c r="B76" s="23"/>
      <c r="C76" s="23"/>
      <c r="D76" s="23"/>
      <c r="E76" s="282"/>
      <c r="F76" s="28"/>
      <c r="G76" s="281"/>
      <c r="H76" s="38"/>
      <c r="I76" s="38"/>
      <c r="J76" s="38"/>
      <c r="K76" s="213"/>
    </row>
    <row r="77" spans="2:10" s="17" customFormat="1" ht="12.75">
      <c r="B77" s="23"/>
      <c r="C77" s="23"/>
      <c r="D77" s="23"/>
      <c r="E77" s="282"/>
      <c r="F77" s="28"/>
      <c r="G77" s="281"/>
      <c r="H77" s="38"/>
      <c r="I77" s="38"/>
      <c r="J77" s="38"/>
    </row>
    <row r="78" spans="2:10" s="17" customFormat="1" ht="12.75">
      <c r="B78" s="23"/>
      <c r="C78" s="23"/>
      <c r="D78" s="23"/>
      <c r="E78" s="282"/>
      <c r="F78" s="28"/>
      <c r="G78" s="281"/>
      <c r="H78" s="38"/>
      <c r="I78" s="38"/>
      <c r="J78" s="38"/>
    </row>
    <row r="79" spans="2:10" s="17" customFormat="1" ht="12.75">
      <c r="B79" s="23"/>
      <c r="C79" s="23"/>
      <c r="D79" s="23"/>
      <c r="E79" s="282"/>
      <c r="F79" s="28"/>
      <c r="G79" s="281"/>
      <c r="H79" s="38"/>
      <c r="I79" s="38"/>
      <c r="J79" s="38"/>
    </row>
    <row r="80" spans="2:10" s="17" customFormat="1" ht="12.75">
      <c r="B80" s="23"/>
      <c r="C80" s="23"/>
      <c r="D80" s="23"/>
      <c r="E80" s="282"/>
      <c r="F80" s="28"/>
      <c r="G80" s="281"/>
      <c r="H80" s="38"/>
      <c r="I80" s="38"/>
      <c r="J80" s="38"/>
    </row>
    <row r="81" spans="2:10" s="17" customFormat="1" ht="12.75">
      <c r="B81" s="23"/>
      <c r="C81" s="23"/>
      <c r="D81" s="23"/>
      <c r="E81" s="282"/>
      <c r="F81" s="281"/>
      <c r="G81" s="281"/>
      <c r="H81" s="38"/>
      <c r="I81" s="38"/>
      <c r="J81" s="38"/>
    </row>
    <row r="82" spans="2:10" s="17" customFormat="1" ht="12.75">
      <c r="B82" s="23"/>
      <c r="C82" s="23"/>
      <c r="D82" s="23"/>
      <c r="E82" s="282"/>
      <c r="F82" s="281"/>
      <c r="G82" s="281"/>
      <c r="H82" s="38"/>
      <c r="I82" s="38"/>
      <c r="J82" s="38"/>
    </row>
    <row r="83" spans="2:10" s="17" customFormat="1" ht="12.75">
      <c r="B83" s="23"/>
      <c r="C83" s="23"/>
      <c r="D83" s="23"/>
      <c r="E83" s="282"/>
      <c r="F83" s="281"/>
      <c r="G83" s="281"/>
      <c r="H83" s="214"/>
      <c r="I83" s="214"/>
      <c r="J83" s="214"/>
    </row>
    <row r="84" spans="2:10" ht="12.75">
      <c r="B84" s="22"/>
      <c r="C84" s="22"/>
      <c r="D84" s="22"/>
      <c r="E84" s="22"/>
      <c r="F84" s="99"/>
      <c r="G84" s="99"/>
      <c r="H84" s="100"/>
      <c r="I84" s="100"/>
      <c r="J84" s="100"/>
    </row>
    <row r="85" spans="2:7" ht="12.75">
      <c r="B85" s="22"/>
      <c r="C85" s="22"/>
      <c r="D85" s="22"/>
      <c r="E85" s="22"/>
      <c r="F85" s="99"/>
      <c r="G85" s="99"/>
    </row>
  </sheetData>
  <sheetProtection password="CA87" sheet="1" selectLockedCells="1"/>
  <printOptions/>
  <pageMargins left="1.03" right="0.24" top="0.28" bottom="0.5" header="0.25" footer="0.45"/>
  <pageSetup horizontalDpi="300" verticalDpi="300" orientation="portrait" scale="80" r:id="rId1"/>
  <headerFooter alignWithMargins="0">
    <oddHeader>&amp;R6</oddHeader>
    <oddFooter>&amp;Cwww.firstmerchants.com</oddFooter>
  </headerFooter>
</worksheet>
</file>

<file path=xl/worksheets/sheet7.xml><?xml version="1.0" encoding="utf-8"?>
<worksheet xmlns="http://schemas.openxmlformats.org/spreadsheetml/2006/main" xmlns:r="http://schemas.openxmlformats.org/officeDocument/2006/relationships">
  <dimension ref="B1:I70"/>
  <sheetViews>
    <sheetView showGridLines="0" showRowColHeaders="0" zoomScalePageLayoutView="0" workbookViewId="0" topLeftCell="A1">
      <selection activeCell="F2" sqref="F2"/>
    </sheetView>
  </sheetViews>
  <sheetFormatPr defaultColWidth="9.140625" defaultRowHeight="12.75"/>
  <cols>
    <col min="1" max="1" width="1.7109375" style="0" customWidth="1"/>
    <col min="2" max="2" width="4.28125" style="0" bestFit="1" customWidth="1"/>
    <col min="3" max="3" width="6.140625" style="0" bestFit="1" customWidth="1"/>
    <col min="4" max="4" width="49.00390625" style="0" customWidth="1"/>
    <col min="5" max="5" width="7.421875" style="0" bestFit="1" customWidth="1"/>
    <col min="7" max="7" width="11.7109375" style="0" bestFit="1" customWidth="1"/>
  </cols>
  <sheetData>
    <row r="1" spans="2:7" ht="12.75">
      <c r="B1" s="172"/>
      <c r="C1" s="172"/>
      <c r="D1" s="172" t="s">
        <v>316</v>
      </c>
      <c r="E1" s="172"/>
      <c r="F1" s="172"/>
      <c r="G1" s="172"/>
    </row>
    <row r="2" spans="2:7" ht="12.75">
      <c r="B2" s="68"/>
      <c r="C2" s="68"/>
      <c r="D2" s="68"/>
      <c r="E2" s="68"/>
      <c r="F2" s="200" t="s">
        <v>104</v>
      </c>
      <c r="G2" s="69"/>
    </row>
    <row r="3" spans="2:7" ht="12.75">
      <c r="B3" s="120" t="s">
        <v>77</v>
      </c>
      <c r="C3" s="120" t="s">
        <v>78</v>
      </c>
      <c r="D3" s="120" t="s">
        <v>79</v>
      </c>
      <c r="E3" s="120" t="s">
        <v>80</v>
      </c>
      <c r="F3" s="121" t="s">
        <v>81</v>
      </c>
      <c r="G3" s="121"/>
    </row>
    <row r="4" spans="2:7" ht="12.75">
      <c r="B4" s="32" t="s">
        <v>102</v>
      </c>
      <c r="C4" s="32" t="s">
        <v>102</v>
      </c>
      <c r="D4" s="32" t="s">
        <v>102</v>
      </c>
      <c r="E4" s="249" t="s">
        <v>102</v>
      </c>
      <c r="F4" s="117">
        <v>0</v>
      </c>
      <c r="G4" s="211">
        <v>0</v>
      </c>
    </row>
    <row r="5" spans="2:7" ht="12.75">
      <c r="B5" s="32"/>
      <c r="C5" s="32"/>
      <c r="D5" s="32"/>
      <c r="E5" s="249"/>
      <c r="F5" s="117"/>
      <c r="G5" s="211">
        <f aca="true" t="shared" si="0" ref="G5:G60">E5*F5</f>
        <v>0</v>
      </c>
    </row>
    <row r="6" spans="2:7" ht="12.75">
      <c r="B6" s="32"/>
      <c r="C6" s="32"/>
      <c r="D6" s="32"/>
      <c r="E6" s="249"/>
      <c r="F6" s="117"/>
      <c r="G6" s="211">
        <f t="shared" si="0"/>
        <v>0</v>
      </c>
    </row>
    <row r="7" spans="2:7" ht="12.75">
      <c r="B7" s="32"/>
      <c r="C7" s="32"/>
      <c r="D7" s="32"/>
      <c r="E7" s="249"/>
      <c r="F7" s="117"/>
      <c r="G7" s="211">
        <f t="shared" si="0"/>
        <v>0</v>
      </c>
    </row>
    <row r="8" spans="2:7" ht="12.75">
      <c r="B8" s="32"/>
      <c r="C8" s="32"/>
      <c r="D8" s="32"/>
      <c r="E8" s="249"/>
      <c r="F8" s="117"/>
      <c r="G8" s="211">
        <f t="shared" si="0"/>
        <v>0</v>
      </c>
    </row>
    <row r="9" spans="2:7" ht="12.75">
      <c r="B9" s="32"/>
      <c r="C9" s="32"/>
      <c r="D9" s="32"/>
      <c r="E9" s="249"/>
      <c r="F9" s="117"/>
      <c r="G9" s="211">
        <f t="shared" si="0"/>
        <v>0</v>
      </c>
    </row>
    <row r="10" spans="2:7" ht="12.75">
      <c r="B10" s="32"/>
      <c r="C10" s="32"/>
      <c r="D10" s="32"/>
      <c r="E10" s="249"/>
      <c r="F10" s="117"/>
      <c r="G10" s="211">
        <f t="shared" si="0"/>
        <v>0</v>
      </c>
    </row>
    <row r="11" spans="2:7" ht="12.75">
      <c r="B11" s="32"/>
      <c r="C11" s="32"/>
      <c r="D11" s="32"/>
      <c r="E11" s="249"/>
      <c r="F11" s="117"/>
      <c r="G11" s="211">
        <f t="shared" si="0"/>
        <v>0</v>
      </c>
    </row>
    <row r="12" spans="2:7" ht="12.75">
      <c r="B12" s="32"/>
      <c r="C12" s="32"/>
      <c r="D12" s="32"/>
      <c r="E12" s="249"/>
      <c r="F12" s="117"/>
      <c r="G12" s="211">
        <f t="shared" si="0"/>
        <v>0</v>
      </c>
    </row>
    <row r="13" spans="2:7" ht="12.75">
      <c r="B13" s="32"/>
      <c r="C13" s="32"/>
      <c r="D13" s="32"/>
      <c r="E13" s="249"/>
      <c r="F13" s="117"/>
      <c r="G13" s="211">
        <f t="shared" si="0"/>
        <v>0</v>
      </c>
    </row>
    <row r="14" spans="2:7" ht="12.75">
      <c r="B14" s="32"/>
      <c r="C14" s="32"/>
      <c r="D14" s="32"/>
      <c r="E14" s="249"/>
      <c r="F14" s="117"/>
      <c r="G14" s="211">
        <f t="shared" si="0"/>
        <v>0</v>
      </c>
    </row>
    <row r="15" spans="2:7" ht="12.75">
      <c r="B15" s="32"/>
      <c r="C15" s="32"/>
      <c r="D15" s="32"/>
      <c r="E15" s="249"/>
      <c r="F15" s="117"/>
      <c r="G15" s="211">
        <f t="shared" si="0"/>
        <v>0</v>
      </c>
    </row>
    <row r="16" spans="2:7" ht="12.75">
      <c r="B16" s="32"/>
      <c r="C16" s="32"/>
      <c r="D16" s="32"/>
      <c r="E16" s="249"/>
      <c r="F16" s="117"/>
      <c r="G16" s="211">
        <f t="shared" si="0"/>
        <v>0</v>
      </c>
    </row>
    <row r="17" spans="2:7" ht="12.75">
      <c r="B17" s="32"/>
      <c r="C17" s="32"/>
      <c r="D17" s="32"/>
      <c r="E17" s="249"/>
      <c r="F17" s="117"/>
      <c r="G17" s="211">
        <f t="shared" si="0"/>
        <v>0</v>
      </c>
    </row>
    <row r="18" spans="2:7" ht="12.75">
      <c r="B18" s="32"/>
      <c r="C18" s="32"/>
      <c r="D18" s="32"/>
      <c r="E18" s="249"/>
      <c r="F18" s="117"/>
      <c r="G18" s="211">
        <f t="shared" si="0"/>
        <v>0</v>
      </c>
    </row>
    <row r="19" spans="2:7" ht="12.75">
      <c r="B19" s="32"/>
      <c r="C19" s="32"/>
      <c r="D19" s="32"/>
      <c r="E19" s="249"/>
      <c r="F19" s="117"/>
      <c r="G19" s="211">
        <f t="shared" si="0"/>
        <v>0</v>
      </c>
    </row>
    <row r="20" spans="2:7" ht="12.75">
      <c r="B20" s="32"/>
      <c r="C20" s="32"/>
      <c r="D20" s="32"/>
      <c r="E20" s="249"/>
      <c r="F20" s="117"/>
      <c r="G20" s="211">
        <f t="shared" si="0"/>
        <v>0</v>
      </c>
    </row>
    <row r="21" spans="2:7" ht="12.75">
      <c r="B21" s="32"/>
      <c r="C21" s="32"/>
      <c r="D21" s="32"/>
      <c r="E21" s="249"/>
      <c r="F21" s="117"/>
      <c r="G21" s="211">
        <f t="shared" si="0"/>
        <v>0</v>
      </c>
    </row>
    <row r="22" spans="2:7" ht="12.75">
      <c r="B22" s="32"/>
      <c r="C22" s="32"/>
      <c r="D22" s="32"/>
      <c r="E22" s="249"/>
      <c r="F22" s="117"/>
      <c r="G22" s="211">
        <f t="shared" si="0"/>
        <v>0</v>
      </c>
    </row>
    <row r="23" spans="2:7" ht="12.75">
      <c r="B23" s="32"/>
      <c r="C23" s="32"/>
      <c r="D23" s="32"/>
      <c r="E23" s="249"/>
      <c r="F23" s="117"/>
      <c r="G23" s="211">
        <f t="shared" si="0"/>
        <v>0</v>
      </c>
    </row>
    <row r="24" spans="2:7" ht="12.75">
      <c r="B24" s="32"/>
      <c r="C24" s="32"/>
      <c r="D24" s="32"/>
      <c r="E24" s="249"/>
      <c r="F24" s="117"/>
      <c r="G24" s="211">
        <f t="shared" si="0"/>
        <v>0</v>
      </c>
    </row>
    <row r="25" spans="2:7" ht="12.75">
      <c r="B25" s="32"/>
      <c r="C25" s="32"/>
      <c r="D25" s="32"/>
      <c r="E25" s="249"/>
      <c r="F25" s="117"/>
      <c r="G25" s="211">
        <f t="shared" si="0"/>
        <v>0</v>
      </c>
    </row>
    <row r="26" spans="2:7" ht="12.75">
      <c r="B26" s="32"/>
      <c r="C26" s="32"/>
      <c r="D26" s="32"/>
      <c r="E26" s="249"/>
      <c r="F26" s="117"/>
      <c r="G26" s="211">
        <f t="shared" si="0"/>
        <v>0</v>
      </c>
    </row>
    <row r="27" spans="2:7" ht="12.75">
      <c r="B27" s="32"/>
      <c r="C27" s="32"/>
      <c r="D27" s="32"/>
      <c r="E27" s="249"/>
      <c r="F27" s="117"/>
      <c r="G27" s="211">
        <f t="shared" si="0"/>
        <v>0</v>
      </c>
    </row>
    <row r="28" spans="2:7" ht="12.75">
      <c r="B28" s="32"/>
      <c r="C28" s="32"/>
      <c r="D28" s="32"/>
      <c r="E28" s="249"/>
      <c r="F28" s="117"/>
      <c r="G28" s="211">
        <f t="shared" si="0"/>
        <v>0</v>
      </c>
    </row>
    <row r="29" spans="2:7" ht="12.75">
      <c r="B29" s="32"/>
      <c r="C29" s="32"/>
      <c r="D29" s="32"/>
      <c r="E29" s="249"/>
      <c r="F29" s="117"/>
      <c r="G29" s="211">
        <f t="shared" si="0"/>
        <v>0</v>
      </c>
    </row>
    <row r="30" spans="2:7" ht="12.75">
      <c r="B30" s="32"/>
      <c r="C30" s="32"/>
      <c r="D30" s="32"/>
      <c r="E30" s="249"/>
      <c r="F30" s="117"/>
      <c r="G30" s="211">
        <f t="shared" si="0"/>
        <v>0</v>
      </c>
    </row>
    <row r="31" spans="2:7" ht="12.75">
      <c r="B31" s="32"/>
      <c r="C31" s="32"/>
      <c r="D31" s="32"/>
      <c r="E31" s="249"/>
      <c r="F31" s="117"/>
      <c r="G31" s="211">
        <f t="shared" si="0"/>
        <v>0</v>
      </c>
    </row>
    <row r="32" spans="2:7" ht="12.75">
      <c r="B32" s="32"/>
      <c r="C32" s="32"/>
      <c r="D32" s="32"/>
      <c r="E32" s="249"/>
      <c r="F32" s="117"/>
      <c r="G32" s="211">
        <f t="shared" si="0"/>
        <v>0</v>
      </c>
    </row>
    <row r="33" spans="2:7" ht="12.75">
      <c r="B33" s="32"/>
      <c r="C33" s="32"/>
      <c r="D33" s="32"/>
      <c r="E33" s="249"/>
      <c r="F33" s="117"/>
      <c r="G33" s="211">
        <f t="shared" si="0"/>
        <v>0</v>
      </c>
    </row>
    <row r="34" spans="2:7" ht="12.75">
      <c r="B34" s="32"/>
      <c r="C34" s="32"/>
      <c r="D34" s="32"/>
      <c r="E34" s="249"/>
      <c r="F34" s="117"/>
      <c r="G34" s="211">
        <f t="shared" si="0"/>
        <v>0</v>
      </c>
    </row>
    <row r="35" spans="2:7" ht="12.75">
      <c r="B35" s="32"/>
      <c r="C35" s="32"/>
      <c r="D35" s="32"/>
      <c r="E35" s="249"/>
      <c r="F35" s="117"/>
      <c r="G35" s="211">
        <f t="shared" si="0"/>
        <v>0</v>
      </c>
    </row>
    <row r="36" spans="2:7" ht="12.75">
      <c r="B36" s="32"/>
      <c r="C36" s="32"/>
      <c r="D36" s="32"/>
      <c r="E36" s="249"/>
      <c r="F36" s="117"/>
      <c r="G36" s="211">
        <f t="shared" si="0"/>
        <v>0</v>
      </c>
    </row>
    <row r="37" spans="2:7" ht="12.75">
      <c r="B37" s="32"/>
      <c r="C37" s="32"/>
      <c r="D37" s="32"/>
      <c r="E37" s="249"/>
      <c r="F37" s="117"/>
      <c r="G37" s="211">
        <f t="shared" si="0"/>
        <v>0</v>
      </c>
    </row>
    <row r="38" spans="2:7" ht="12.75">
      <c r="B38" s="243"/>
      <c r="C38" s="243"/>
      <c r="D38" s="76" t="s">
        <v>26</v>
      </c>
      <c r="E38" s="293"/>
      <c r="F38" s="293">
        <f>SUM(F4:F37)</f>
        <v>0</v>
      </c>
      <c r="G38" s="293">
        <f>SUM(G4:G37)</f>
        <v>0</v>
      </c>
    </row>
    <row r="39" spans="2:7" ht="12.75">
      <c r="B39" s="32"/>
      <c r="C39" s="32"/>
      <c r="D39" s="76" t="s">
        <v>312</v>
      </c>
      <c r="E39" s="293"/>
      <c r="F39" s="293">
        <f>F38+Equipment!F73</f>
        <v>0</v>
      </c>
      <c r="G39" s="293">
        <f>G38+Equipment!G73</f>
        <v>0</v>
      </c>
    </row>
    <row r="40" spans="2:7" ht="12.75">
      <c r="B40" s="161"/>
      <c r="C40" s="161"/>
      <c r="D40" s="22"/>
      <c r="E40" s="22"/>
      <c r="F40" s="99"/>
      <c r="G40" s="99"/>
    </row>
    <row r="41" spans="2:7" ht="12.75">
      <c r="B41" s="172"/>
      <c r="C41" s="300"/>
      <c r="D41" s="300" t="s">
        <v>311</v>
      </c>
      <c r="E41" s="300"/>
      <c r="F41" s="300"/>
      <c r="G41" s="300"/>
    </row>
    <row r="42" spans="2:7" ht="12.75">
      <c r="B42" s="32"/>
      <c r="C42" s="32"/>
      <c r="D42" s="32"/>
      <c r="E42" s="249"/>
      <c r="F42" s="117"/>
      <c r="G42" s="211">
        <f>F42*E42</f>
        <v>0</v>
      </c>
    </row>
    <row r="43" spans="2:7" ht="12.75">
      <c r="B43" s="32"/>
      <c r="C43" s="32"/>
      <c r="D43" s="32"/>
      <c r="E43" s="249"/>
      <c r="F43" s="117"/>
      <c r="G43" s="211">
        <f t="shared" si="0"/>
        <v>0</v>
      </c>
    </row>
    <row r="44" spans="2:7" ht="12.75">
      <c r="B44" s="32"/>
      <c r="C44" s="32"/>
      <c r="D44" s="32"/>
      <c r="E44" s="249"/>
      <c r="F44" s="117"/>
      <c r="G44" s="211">
        <f t="shared" si="0"/>
        <v>0</v>
      </c>
    </row>
    <row r="45" spans="2:7" ht="12.75">
      <c r="B45" s="32"/>
      <c r="C45" s="32"/>
      <c r="D45" s="32"/>
      <c r="E45" s="249"/>
      <c r="F45" s="117"/>
      <c r="G45" s="211">
        <f t="shared" si="0"/>
        <v>0</v>
      </c>
    </row>
    <row r="46" spans="2:7" ht="12.75">
      <c r="B46" s="32"/>
      <c r="C46" s="32"/>
      <c r="D46" s="32"/>
      <c r="E46" s="249"/>
      <c r="F46" s="117"/>
      <c r="G46" s="211">
        <f t="shared" si="0"/>
        <v>0</v>
      </c>
    </row>
    <row r="47" spans="2:7" ht="12.75">
      <c r="B47" s="32"/>
      <c r="C47" s="32"/>
      <c r="D47" s="32"/>
      <c r="E47" s="249"/>
      <c r="F47" s="117"/>
      <c r="G47" s="211">
        <f t="shared" si="0"/>
        <v>0</v>
      </c>
    </row>
    <row r="48" spans="2:7" ht="12.75">
      <c r="B48" s="32"/>
      <c r="C48" s="32"/>
      <c r="D48" s="32"/>
      <c r="E48" s="249"/>
      <c r="F48" s="117"/>
      <c r="G48" s="211">
        <f t="shared" si="0"/>
        <v>0</v>
      </c>
    </row>
    <row r="49" spans="2:7" ht="12.75">
      <c r="B49" s="32"/>
      <c r="C49" s="32"/>
      <c r="D49" s="32"/>
      <c r="E49" s="249"/>
      <c r="F49" s="117"/>
      <c r="G49" s="211">
        <f t="shared" si="0"/>
        <v>0</v>
      </c>
    </row>
    <row r="50" spans="2:7" ht="12.75">
      <c r="B50" s="32"/>
      <c r="C50" s="32"/>
      <c r="D50" s="32"/>
      <c r="E50" s="249"/>
      <c r="F50" s="117"/>
      <c r="G50" s="211">
        <f t="shared" si="0"/>
        <v>0</v>
      </c>
    </row>
    <row r="51" spans="2:7" ht="12.75">
      <c r="B51" s="32"/>
      <c r="C51" s="32"/>
      <c r="D51" s="32"/>
      <c r="E51" s="249"/>
      <c r="F51" s="117"/>
      <c r="G51" s="211">
        <f t="shared" si="0"/>
        <v>0</v>
      </c>
    </row>
    <row r="52" spans="2:7" ht="12.75">
      <c r="B52" s="32"/>
      <c r="C52" s="32"/>
      <c r="D52" s="32"/>
      <c r="E52" s="249"/>
      <c r="F52" s="117"/>
      <c r="G52" s="211">
        <f t="shared" si="0"/>
        <v>0</v>
      </c>
    </row>
    <row r="53" spans="2:7" ht="12.75">
      <c r="B53" s="32"/>
      <c r="C53" s="32"/>
      <c r="D53" s="32"/>
      <c r="E53" s="249"/>
      <c r="F53" s="117"/>
      <c r="G53" s="211">
        <f t="shared" si="0"/>
        <v>0</v>
      </c>
    </row>
    <row r="54" spans="2:7" ht="12.75">
      <c r="B54" s="32"/>
      <c r="C54" s="32"/>
      <c r="D54" s="32"/>
      <c r="E54" s="249"/>
      <c r="F54" s="117"/>
      <c r="G54" s="211">
        <f t="shared" si="0"/>
        <v>0</v>
      </c>
    </row>
    <row r="55" spans="2:7" ht="12.75">
      <c r="B55" s="32"/>
      <c r="C55" s="32"/>
      <c r="D55" s="32"/>
      <c r="E55" s="249"/>
      <c r="F55" s="117"/>
      <c r="G55" s="211">
        <f t="shared" si="0"/>
        <v>0</v>
      </c>
    </row>
    <row r="56" spans="2:7" ht="12.75">
      <c r="B56" s="32"/>
      <c r="C56" s="32"/>
      <c r="D56" s="32"/>
      <c r="E56" s="249"/>
      <c r="F56" s="117"/>
      <c r="G56" s="211">
        <f t="shared" si="0"/>
        <v>0</v>
      </c>
    </row>
    <row r="57" spans="2:9" ht="12.75">
      <c r="B57" s="243"/>
      <c r="C57" s="243"/>
      <c r="D57" s="243"/>
      <c r="E57" s="283"/>
      <c r="F57" s="260"/>
      <c r="G57" s="211">
        <f t="shared" si="0"/>
        <v>0</v>
      </c>
      <c r="I57" s="17"/>
    </row>
    <row r="58" spans="2:7" ht="12.75">
      <c r="B58" s="290"/>
      <c r="C58" s="290"/>
      <c r="D58" s="290"/>
      <c r="E58" s="290"/>
      <c r="F58" s="291"/>
      <c r="G58" s="211">
        <f t="shared" si="0"/>
        <v>0</v>
      </c>
    </row>
    <row r="59" spans="2:7" ht="12.75">
      <c r="B59" s="292"/>
      <c r="C59" s="292"/>
      <c r="D59" s="292"/>
      <c r="E59" s="292"/>
      <c r="F59" s="292"/>
      <c r="G59" s="211">
        <f t="shared" si="0"/>
        <v>0</v>
      </c>
    </row>
    <row r="60" spans="2:7" ht="12.75">
      <c r="B60" s="290"/>
      <c r="C60" s="290"/>
      <c r="D60" s="290"/>
      <c r="E60" s="290"/>
      <c r="F60" s="291"/>
      <c r="G60" s="211">
        <f t="shared" si="0"/>
        <v>0</v>
      </c>
    </row>
    <row r="61" spans="2:7" ht="12.75">
      <c r="B61" s="285"/>
      <c r="C61" s="285"/>
      <c r="D61" s="286"/>
      <c r="E61" s="287"/>
      <c r="F61" s="288"/>
      <c r="G61" s="289">
        <f aca="true" t="shared" si="1" ref="G61:G68">E61*F61</f>
        <v>0</v>
      </c>
    </row>
    <row r="62" spans="2:7" ht="12.75">
      <c r="B62" s="32"/>
      <c r="C62" s="32"/>
      <c r="D62" s="20"/>
      <c r="E62" s="249"/>
      <c r="F62" s="30"/>
      <c r="G62" s="211">
        <f t="shared" si="1"/>
        <v>0</v>
      </c>
    </row>
    <row r="63" spans="2:7" ht="12.75">
      <c r="B63" s="32"/>
      <c r="C63" s="32"/>
      <c r="D63" s="20"/>
      <c r="E63" s="249"/>
      <c r="F63" s="30"/>
      <c r="G63" s="211">
        <f t="shared" si="1"/>
        <v>0</v>
      </c>
    </row>
    <row r="64" spans="2:7" ht="12.75">
      <c r="B64" s="32"/>
      <c r="C64" s="32"/>
      <c r="D64" s="20"/>
      <c r="E64" s="249"/>
      <c r="F64" s="30"/>
      <c r="G64" s="211">
        <f t="shared" si="1"/>
        <v>0</v>
      </c>
    </row>
    <row r="65" spans="2:7" ht="12.75">
      <c r="B65" s="32"/>
      <c r="C65" s="32"/>
      <c r="D65" s="20"/>
      <c r="E65" s="249"/>
      <c r="F65" s="30"/>
      <c r="G65" s="211">
        <f t="shared" si="1"/>
        <v>0</v>
      </c>
    </row>
    <row r="66" spans="2:7" ht="12.75">
      <c r="B66" s="32"/>
      <c r="C66" s="32"/>
      <c r="D66" s="20"/>
      <c r="E66" s="249"/>
      <c r="F66" s="117"/>
      <c r="G66" s="211">
        <f t="shared" si="1"/>
        <v>0</v>
      </c>
    </row>
    <row r="67" spans="2:7" ht="12.75">
      <c r="B67" s="32"/>
      <c r="C67" s="32"/>
      <c r="D67" s="20"/>
      <c r="E67" s="249"/>
      <c r="F67" s="117"/>
      <c r="G67" s="211">
        <f t="shared" si="1"/>
        <v>0</v>
      </c>
    </row>
    <row r="68" spans="2:7" ht="12.75">
      <c r="B68" s="243"/>
      <c r="C68" s="243"/>
      <c r="D68" s="243"/>
      <c r="E68" s="283"/>
      <c r="F68" s="260"/>
      <c r="G68" s="284">
        <f t="shared" si="1"/>
        <v>0</v>
      </c>
    </row>
    <row r="69" spans="2:7" ht="15" customHeight="1">
      <c r="B69" s="116"/>
      <c r="C69" s="116"/>
      <c r="D69" s="76" t="s">
        <v>26</v>
      </c>
      <c r="E69" s="293"/>
      <c r="F69" s="293">
        <f>SUM(F42:F68)</f>
        <v>0</v>
      </c>
      <c r="G69" s="293">
        <f>SUM(G42:G68)</f>
        <v>0</v>
      </c>
    </row>
    <row r="70" spans="2:7" ht="12.75">
      <c r="B70" s="6"/>
      <c r="C70" s="22"/>
      <c r="D70" s="22"/>
      <c r="E70" s="22"/>
      <c r="F70" s="99"/>
      <c r="G70" s="99"/>
    </row>
  </sheetData>
  <sheetProtection password="CA87" sheet="1" selectLockedCells="1"/>
  <printOptions/>
  <pageMargins left="1.03" right="0.24" top="0.28" bottom="0.5" header="0.25" footer="0.45"/>
  <pageSetup horizontalDpi="300" verticalDpi="300" orientation="portrait" scale="80" r:id="rId1"/>
  <headerFooter alignWithMargins="0">
    <oddHeader>&amp;R7</oddHeader>
    <oddFooter>&amp;Cwww.firstmerchants.com</oddFooter>
  </headerFooter>
</worksheet>
</file>

<file path=xl/worksheets/sheet8.xml><?xml version="1.0" encoding="utf-8"?>
<worksheet xmlns="http://schemas.openxmlformats.org/spreadsheetml/2006/main" xmlns:r="http://schemas.openxmlformats.org/officeDocument/2006/relationships">
  <sheetPr>
    <tabColor indexed="10"/>
    <pageSetUpPr fitToPage="1"/>
  </sheetPr>
  <dimension ref="A1:Q72"/>
  <sheetViews>
    <sheetView showGridLines="0" zoomScale="80" zoomScaleNormal="80" zoomScalePageLayoutView="0" workbookViewId="0" topLeftCell="A22">
      <selection activeCell="J42" sqref="J42"/>
    </sheetView>
  </sheetViews>
  <sheetFormatPr defaultColWidth="9.140625" defaultRowHeight="12.75"/>
  <cols>
    <col min="1" max="1" width="2.00390625" style="0" customWidth="1"/>
    <col min="2" max="2" width="17.57421875" style="2" customWidth="1"/>
    <col min="3" max="3" width="5.57421875" style="0" customWidth="1"/>
    <col min="4" max="4" width="6.57421875" style="0" customWidth="1"/>
    <col min="5" max="5" width="4.00390625" style="0" customWidth="1"/>
    <col min="6" max="6" width="8.00390625" style="2" customWidth="1"/>
    <col min="7" max="7" width="2.57421875" style="2" customWidth="1"/>
    <col min="8" max="8" width="9.00390625" style="0" customWidth="1"/>
    <col min="9" max="9" width="3.8515625" style="12" customWidth="1"/>
    <col min="10" max="10" width="8.140625" style="0" customWidth="1"/>
    <col min="11" max="13" width="6.57421875" style="0" customWidth="1"/>
    <col min="14" max="14" width="9.28125" style="0" bestFit="1" customWidth="1"/>
    <col min="15" max="15" width="3.28125" style="0" customWidth="1"/>
    <col min="16" max="17" width="6.57421875" style="0" customWidth="1"/>
  </cols>
  <sheetData>
    <row r="1" spans="2:11" ht="12.75">
      <c r="B1" s="7"/>
      <c r="J1" s="6"/>
      <c r="K1" s="6"/>
    </row>
    <row r="2" spans="2:11" ht="12.75">
      <c r="B2" s="7"/>
      <c r="C2" s="6"/>
      <c r="D2" s="6"/>
      <c r="E2" s="6"/>
      <c r="F2" s="7"/>
      <c r="G2" s="7"/>
      <c r="H2" s="6"/>
      <c r="I2" s="25"/>
      <c r="J2" s="6"/>
      <c r="K2" s="6"/>
    </row>
    <row r="3" spans="2:11" ht="13.5" thickBot="1">
      <c r="B3" s="269" t="s">
        <v>159</v>
      </c>
      <c r="D3" s="457"/>
      <c r="E3" s="457"/>
      <c r="F3" s="9"/>
      <c r="G3" s="9"/>
      <c r="H3" t="s">
        <v>317</v>
      </c>
      <c r="I3" s="28"/>
      <c r="J3" s="457"/>
      <c r="K3" s="457"/>
    </row>
    <row r="4" spans="2:11" ht="12.75">
      <c r="B4" s="7"/>
      <c r="C4" s="6"/>
      <c r="D4" s="6"/>
      <c r="E4" s="6"/>
      <c r="F4" s="7"/>
      <c r="G4" s="7"/>
      <c r="H4" s="6"/>
      <c r="I4" s="62"/>
      <c r="J4" s="6"/>
      <c r="K4" s="6"/>
    </row>
    <row r="5" spans="2:15" ht="13.5" thickBot="1">
      <c r="B5" s="6" t="s">
        <v>158</v>
      </c>
      <c r="D5" s="458"/>
      <c r="E5" s="458"/>
      <c r="F5" s="6"/>
      <c r="G5" s="6"/>
      <c r="H5" s="6" t="s">
        <v>231</v>
      </c>
      <c r="I5" s="123"/>
      <c r="K5" s="337"/>
      <c r="L5" s="455"/>
      <c r="M5" s="455"/>
      <c r="N5" s="455"/>
      <c r="O5" s="455"/>
    </row>
    <row r="6" spans="2:15" ht="13.5" thickBot="1">
      <c r="B6" s="7"/>
      <c r="C6" s="6"/>
      <c r="D6" s="6"/>
      <c r="E6" s="6"/>
      <c r="F6" s="6"/>
      <c r="G6" s="6"/>
      <c r="H6" s="6"/>
      <c r="K6" s="337"/>
      <c r="L6" s="456"/>
      <c r="M6" s="456"/>
      <c r="N6" s="456"/>
      <c r="O6" s="456"/>
    </row>
    <row r="7" spans="2:9" ht="15.75">
      <c r="B7" s="111" t="s">
        <v>105</v>
      </c>
      <c r="F7"/>
      <c r="G7"/>
      <c r="I7"/>
    </row>
    <row r="9" spans="2:10" ht="12.75">
      <c r="B9" s="6"/>
      <c r="F9"/>
      <c r="G9"/>
      <c r="H9" s="1"/>
      <c r="I9" s="1"/>
      <c r="J9" s="1"/>
    </row>
    <row r="10" spans="2:15" ht="13.5" thickBot="1">
      <c r="B10" s="6" t="s">
        <v>106</v>
      </c>
      <c r="E10" s="458"/>
      <c r="F10" s="458"/>
      <c r="G10" s="168"/>
      <c r="I10" t="s">
        <v>288</v>
      </c>
      <c r="N10" s="482">
        <v>0</v>
      </c>
      <c r="O10" s="482"/>
    </row>
    <row r="11" spans="2:13" ht="12.75">
      <c r="B11"/>
      <c r="E11" s="17"/>
      <c r="F11" s="215"/>
      <c r="G11" s="102"/>
      <c r="I11"/>
      <c r="L11" s="271"/>
      <c r="M11" s="271"/>
    </row>
    <row r="12" spans="2:15" ht="13.5" thickBot="1">
      <c r="B12" t="s">
        <v>107</v>
      </c>
      <c r="E12" s="458"/>
      <c r="F12" s="458"/>
      <c r="G12" s="168"/>
      <c r="I12" t="s">
        <v>289</v>
      </c>
      <c r="N12" s="483">
        <f>IF(E14=0,"",N10/E14)</f>
      </c>
      <c r="O12" s="483"/>
    </row>
    <row r="13" spans="2:12" ht="12.75">
      <c r="B13"/>
      <c r="E13" s="17"/>
      <c r="F13" s="215"/>
      <c r="G13" s="102"/>
      <c r="I13"/>
      <c r="K13" s="103"/>
      <c r="L13" s="102"/>
    </row>
    <row r="14" spans="2:13" ht="13.5" thickBot="1">
      <c r="B14" t="s">
        <v>108</v>
      </c>
      <c r="E14" s="458"/>
      <c r="F14" s="458"/>
      <c r="G14" s="168"/>
      <c r="I14"/>
      <c r="K14" s="103"/>
      <c r="L14" s="167"/>
      <c r="M14" s="167"/>
    </row>
    <row r="15" spans="2:13" ht="12.75">
      <c r="B15"/>
      <c r="E15" s="17"/>
      <c r="F15" s="215"/>
      <c r="G15" s="102"/>
      <c r="H15" s="484"/>
      <c r="I15" s="484"/>
      <c r="J15" s="484"/>
      <c r="K15" s="484"/>
      <c r="L15" s="484"/>
      <c r="M15" s="484"/>
    </row>
    <row r="16" spans="2:13" ht="13.5" thickBot="1">
      <c r="B16" t="s">
        <v>109</v>
      </c>
      <c r="E16" s="458"/>
      <c r="F16" s="458"/>
      <c r="G16" s="168"/>
      <c r="H16" s="481"/>
      <c r="I16" s="481"/>
      <c r="J16" s="481"/>
      <c r="K16" s="481"/>
      <c r="L16" s="481"/>
      <c r="M16" s="481"/>
    </row>
    <row r="17" spans="2:9" ht="12.75">
      <c r="B17"/>
      <c r="F17"/>
      <c r="G17"/>
      <c r="I17"/>
    </row>
    <row r="18" spans="2:10" ht="15.75">
      <c r="B18" s="104" t="s">
        <v>354</v>
      </c>
      <c r="F18"/>
      <c r="G18"/>
      <c r="I18"/>
      <c r="J18" s="2" t="s">
        <v>110</v>
      </c>
    </row>
    <row r="19" spans="2:17" ht="12.75">
      <c r="B19" s="1"/>
      <c r="D19" s="2" t="s">
        <v>111</v>
      </c>
      <c r="E19" s="2" t="s">
        <v>112</v>
      </c>
      <c r="F19" s="2" t="s">
        <v>113</v>
      </c>
      <c r="G19" s="2" t="s">
        <v>325</v>
      </c>
      <c r="H19" s="105" t="s">
        <v>328</v>
      </c>
      <c r="I19" s="2" t="s">
        <v>112</v>
      </c>
      <c r="J19" s="2" t="s">
        <v>115</v>
      </c>
      <c r="K19" s="2" t="s">
        <v>116</v>
      </c>
      <c r="L19" s="11" t="s">
        <v>117</v>
      </c>
      <c r="M19" s="479" t="s">
        <v>325</v>
      </c>
      <c r="N19" s="471" t="s">
        <v>326</v>
      </c>
      <c r="O19" t="s">
        <v>327</v>
      </c>
      <c r="P19" s="473" t="s">
        <v>340</v>
      </c>
      <c r="Q19" s="473"/>
    </row>
    <row r="20" spans="2:17" ht="13.5" customHeight="1">
      <c r="B20" s="102"/>
      <c r="C20" s="102"/>
      <c r="D20" s="106" t="s">
        <v>17</v>
      </c>
      <c r="E20" s="106"/>
      <c r="F20" s="106" t="s">
        <v>118</v>
      </c>
      <c r="G20" s="106"/>
      <c r="H20" s="107" t="s">
        <v>119</v>
      </c>
      <c r="I20" s="102"/>
      <c r="J20" s="106" t="s">
        <v>120</v>
      </c>
      <c r="K20" s="106"/>
      <c r="L20" s="330" t="s">
        <v>121</v>
      </c>
      <c r="M20" s="479"/>
      <c r="N20" s="472"/>
      <c r="P20" s="474"/>
      <c r="Q20" s="474"/>
    </row>
    <row r="21" spans="2:12" ht="12.75" customHeight="1">
      <c r="B21" s="215"/>
      <c r="C21" s="102"/>
      <c r="D21" s="106"/>
      <c r="E21" s="106"/>
      <c r="F21" s="106"/>
      <c r="G21" s="106"/>
      <c r="H21" s="106"/>
      <c r="I21" s="102"/>
      <c r="J21" s="106"/>
      <c r="K21" s="106"/>
      <c r="L21" s="102"/>
    </row>
    <row r="22" spans="2:17" ht="13.5" customHeight="1">
      <c r="B22" s="17" t="s">
        <v>101</v>
      </c>
      <c r="D22" s="216">
        <v>0</v>
      </c>
      <c r="E22" s="17"/>
      <c r="F22" s="216">
        <v>0</v>
      </c>
      <c r="G22" s="216"/>
      <c r="H22" s="216">
        <v>0</v>
      </c>
      <c r="I22" s="17"/>
      <c r="J22" s="217">
        <v>0</v>
      </c>
      <c r="K22" s="218"/>
      <c r="L22" s="448">
        <f>((D22*F22)-H22)*J22</f>
        <v>0</v>
      </c>
      <c r="M22" s="448"/>
      <c r="N22" s="319">
        <v>0</v>
      </c>
      <c r="O22" s="17"/>
      <c r="P22" s="467">
        <f>L22-N22</f>
        <v>0</v>
      </c>
      <c r="Q22" s="467"/>
    </row>
    <row r="23" spans="2:17" ht="13.5" customHeight="1">
      <c r="B23" s="17"/>
      <c r="D23" s="219"/>
      <c r="E23" s="17"/>
      <c r="F23" s="220"/>
      <c r="G23" s="220"/>
      <c r="H23" s="220"/>
      <c r="I23" s="17"/>
      <c r="J23" s="217"/>
      <c r="K23" s="218"/>
      <c r="L23" s="451"/>
      <c r="M23" s="451"/>
      <c r="N23" s="319"/>
      <c r="O23" s="17"/>
      <c r="P23" s="467"/>
      <c r="Q23" s="467"/>
    </row>
    <row r="24" spans="2:17" ht="13.5" customHeight="1">
      <c r="B24" s="17" t="s">
        <v>103</v>
      </c>
      <c r="D24" s="216">
        <v>0</v>
      </c>
      <c r="E24" s="17"/>
      <c r="F24" s="216">
        <v>0</v>
      </c>
      <c r="G24" s="216"/>
      <c r="H24" s="221">
        <v>0</v>
      </c>
      <c r="I24" s="17"/>
      <c r="J24" s="217">
        <v>0</v>
      </c>
      <c r="K24" s="218"/>
      <c r="L24" s="448">
        <f>((D24*F24)-H24)*J24</f>
        <v>0</v>
      </c>
      <c r="M24" s="448"/>
      <c r="N24" s="319">
        <v>0</v>
      </c>
      <c r="O24" s="17"/>
      <c r="P24" s="467">
        <f aca="true" t="shared" si="0" ref="P24:P32">L24-N24</f>
        <v>0</v>
      </c>
      <c r="Q24" s="467"/>
    </row>
    <row r="25" spans="2:17" ht="12.75">
      <c r="B25" s="17"/>
      <c r="D25" s="219"/>
      <c r="E25" s="17"/>
      <c r="F25" s="220"/>
      <c r="G25" s="220"/>
      <c r="H25" s="220"/>
      <c r="I25" s="17"/>
      <c r="J25" s="217"/>
      <c r="K25" s="218"/>
      <c r="L25" s="448"/>
      <c r="M25" s="448"/>
      <c r="N25" s="319"/>
      <c r="O25" s="17"/>
      <c r="P25" s="467"/>
      <c r="Q25" s="467"/>
    </row>
    <row r="26" spans="2:17" ht="13.5" customHeight="1">
      <c r="B26" s="17" t="s">
        <v>122</v>
      </c>
      <c r="D26" s="216">
        <v>0</v>
      </c>
      <c r="E26" s="17"/>
      <c r="F26" s="216">
        <v>0</v>
      </c>
      <c r="G26" s="216"/>
      <c r="H26" s="221">
        <v>0</v>
      </c>
      <c r="I26" s="17"/>
      <c r="J26" s="217">
        <v>0</v>
      </c>
      <c r="K26" s="218"/>
      <c r="L26" s="448">
        <f>((D26*F26)-H26)*J26</f>
        <v>0</v>
      </c>
      <c r="M26" s="448"/>
      <c r="N26" s="319">
        <v>0</v>
      </c>
      <c r="O26" s="17"/>
      <c r="P26" s="467">
        <f t="shared" si="0"/>
        <v>0</v>
      </c>
      <c r="Q26" s="467"/>
    </row>
    <row r="27" spans="2:17" ht="12.75">
      <c r="B27" s="17"/>
      <c r="D27" s="216"/>
      <c r="E27" s="17"/>
      <c r="F27" s="220"/>
      <c r="G27" s="220"/>
      <c r="H27" s="220"/>
      <c r="I27" s="17"/>
      <c r="J27" s="217"/>
      <c r="K27" s="218"/>
      <c r="L27" s="448"/>
      <c r="M27" s="448"/>
      <c r="N27" s="319"/>
      <c r="O27" s="17"/>
      <c r="P27" s="467"/>
      <c r="Q27" s="467"/>
    </row>
    <row r="28" spans="2:17" ht="13.5" customHeight="1">
      <c r="B28" s="17" t="s">
        <v>123</v>
      </c>
      <c r="D28" s="216">
        <v>0</v>
      </c>
      <c r="E28" s="17"/>
      <c r="F28" s="216">
        <v>0</v>
      </c>
      <c r="G28" s="216"/>
      <c r="H28" s="221">
        <v>0</v>
      </c>
      <c r="I28" s="17"/>
      <c r="J28" s="217">
        <v>0</v>
      </c>
      <c r="K28" s="218"/>
      <c r="L28" s="448">
        <f>((D28*F28)-H28)*J28</f>
        <v>0</v>
      </c>
      <c r="M28" s="448"/>
      <c r="N28" s="319">
        <v>0</v>
      </c>
      <c r="O28" s="17"/>
      <c r="P28" s="467">
        <f t="shared" si="0"/>
        <v>0</v>
      </c>
      <c r="Q28" s="467"/>
    </row>
    <row r="29" spans="2:17" ht="12.75">
      <c r="B29" s="17"/>
      <c r="D29" s="216"/>
      <c r="E29" s="17"/>
      <c r="F29" s="220"/>
      <c r="G29" s="220"/>
      <c r="H29" s="220"/>
      <c r="I29" s="17"/>
      <c r="J29" s="222"/>
      <c r="K29" s="218"/>
      <c r="L29" s="448"/>
      <c r="M29" s="448"/>
      <c r="N29" s="319"/>
      <c r="O29" s="17"/>
      <c r="P29" s="467"/>
      <c r="Q29" s="467"/>
    </row>
    <row r="30" spans="2:17" ht="12.75">
      <c r="B30" s="17" t="s">
        <v>36</v>
      </c>
      <c r="D30" s="216">
        <v>0</v>
      </c>
      <c r="E30" s="17"/>
      <c r="F30" s="216">
        <v>0</v>
      </c>
      <c r="G30" s="216"/>
      <c r="H30" s="221">
        <v>0</v>
      </c>
      <c r="I30" s="17"/>
      <c r="J30" s="217">
        <v>0</v>
      </c>
      <c r="K30" s="218"/>
      <c r="L30" s="448">
        <f>((D30*F30)-H30)*J30</f>
        <v>0</v>
      </c>
      <c r="M30" s="448"/>
      <c r="N30" s="319">
        <v>0</v>
      </c>
      <c r="O30" s="17"/>
      <c r="P30" s="467">
        <f t="shared" si="0"/>
        <v>0</v>
      </c>
      <c r="Q30" s="467"/>
    </row>
    <row r="31" spans="2:17" ht="12.75">
      <c r="B31" s="17"/>
      <c r="D31" s="216"/>
      <c r="E31" s="17"/>
      <c r="F31" s="216"/>
      <c r="G31" s="216"/>
      <c r="H31" s="221"/>
      <c r="I31" s="17"/>
      <c r="J31" s="217"/>
      <c r="K31" s="218"/>
      <c r="L31" s="448"/>
      <c r="M31" s="448"/>
      <c r="N31" s="319"/>
      <c r="O31" s="161"/>
      <c r="P31" s="467"/>
      <c r="Q31" s="467"/>
    </row>
    <row r="32" spans="2:17" ht="13.5" thickBot="1">
      <c r="B32" s="17" t="s">
        <v>124</v>
      </c>
      <c r="C32" s="17"/>
      <c r="D32" s="216">
        <v>0</v>
      </c>
      <c r="E32" s="17"/>
      <c r="F32" s="216">
        <v>0</v>
      </c>
      <c r="G32" s="216"/>
      <c r="H32" s="221">
        <v>0</v>
      </c>
      <c r="I32" s="17"/>
      <c r="J32" s="217">
        <v>0</v>
      </c>
      <c r="K32" s="218"/>
      <c r="L32" s="449">
        <f>((D32*F32)-H32)*J32</f>
        <v>0</v>
      </c>
      <c r="M32" s="449"/>
      <c r="N32" s="336">
        <f>SUM(N22:N31)</f>
        <v>0</v>
      </c>
      <c r="O32" s="17"/>
      <c r="P32" s="467">
        <f t="shared" si="0"/>
        <v>0</v>
      </c>
      <c r="Q32" s="467"/>
    </row>
    <row r="33" spans="4:17" ht="12.75">
      <c r="D33" s="6"/>
      <c r="F33" s="19"/>
      <c r="G33" s="19"/>
      <c r="H33" s="167"/>
      <c r="I33"/>
      <c r="K33" t="s">
        <v>12</v>
      </c>
      <c r="L33" s="450">
        <f>SUM(L22:M32)</f>
        <v>0</v>
      </c>
      <c r="M33" s="450"/>
      <c r="N33" s="335">
        <f>SUM(N22:N32)</f>
        <v>0</v>
      </c>
      <c r="P33" s="469">
        <f>SUM(P22:Q32)</f>
        <v>0</v>
      </c>
      <c r="Q33" s="470"/>
    </row>
    <row r="34" spans="2:13" ht="12.75">
      <c r="B34"/>
      <c r="F34"/>
      <c r="G34"/>
      <c r="I34"/>
      <c r="L34" s="12"/>
      <c r="M34" s="12"/>
    </row>
    <row r="35" spans="2:9" ht="15.75">
      <c r="B35" s="104" t="s">
        <v>355</v>
      </c>
      <c r="F35"/>
      <c r="G35"/>
      <c r="I35"/>
    </row>
    <row r="36" spans="2:17" ht="12.75">
      <c r="B36" s="1"/>
      <c r="D36" s="2" t="s">
        <v>111</v>
      </c>
      <c r="E36" s="2" t="s">
        <v>112</v>
      </c>
      <c r="F36" s="2" t="s">
        <v>115</v>
      </c>
      <c r="H36" s="105" t="s">
        <v>114</v>
      </c>
      <c r="I36" s="2" t="s">
        <v>112</v>
      </c>
      <c r="J36" s="2" t="s">
        <v>115</v>
      </c>
      <c r="K36" s="2" t="s">
        <v>116</v>
      </c>
      <c r="L36" s="11" t="s">
        <v>117</v>
      </c>
      <c r="M36" s="2" t="s">
        <v>325</v>
      </c>
      <c r="N36" s="471" t="s">
        <v>326</v>
      </c>
      <c r="O36" t="s">
        <v>327</v>
      </c>
      <c r="P36" s="473" t="s">
        <v>340</v>
      </c>
      <c r="Q36" s="473"/>
    </row>
    <row r="37" spans="2:17" ht="12.75">
      <c r="B37" s="102"/>
      <c r="C37" s="102"/>
      <c r="D37" s="106" t="s">
        <v>17</v>
      </c>
      <c r="E37" s="106"/>
      <c r="F37" s="106" t="s">
        <v>118</v>
      </c>
      <c r="G37" s="106"/>
      <c r="H37" s="107" t="s">
        <v>119</v>
      </c>
      <c r="I37" s="102"/>
      <c r="J37" s="106" t="s">
        <v>120</v>
      </c>
      <c r="K37" s="106"/>
      <c r="L37" s="330" t="s">
        <v>121</v>
      </c>
      <c r="M37" s="330"/>
      <c r="N37" s="472"/>
      <c r="P37" s="474"/>
      <c r="Q37" s="474"/>
    </row>
    <row r="38" spans="2:13" ht="12.75">
      <c r="B38" s="102"/>
      <c r="C38" s="102"/>
      <c r="D38" s="106"/>
      <c r="E38" s="106"/>
      <c r="F38" s="106"/>
      <c r="G38" s="106"/>
      <c r="H38" s="106"/>
      <c r="I38" s="102"/>
      <c r="J38" s="106"/>
      <c r="K38" s="106"/>
      <c r="L38" s="106"/>
      <c r="M38" s="2"/>
    </row>
    <row r="39" spans="2:17" ht="13.5" customHeight="1">
      <c r="B39" s="17" t="s">
        <v>101</v>
      </c>
      <c r="D39" s="216">
        <v>0</v>
      </c>
      <c r="E39" s="17"/>
      <c r="F39" s="216">
        <v>0</v>
      </c>
      <c r="G39" s="223"/>
      <c r="H39" s="216">
        <v>0</v>
      </c>
      <c r="I39" s="17"/>
      <c r="J39" s="224">
        <v>0</v>
      </c>
      <c r="K39" s="218"/>
      <c r="L39" s="448">
        <f>((D39*F39)-H39)*J39</f>
        <v>0</v>
      </c>
      <c r="M39" s="448"/>
      <c r="N39" s="351">
        <v>0</v>
      </c>
      <c r="O39" s="17"/>
      <c r="P39" s="468">
        <f>L39-N39</f>
        <v>0</v>
      </c>
      <c r="Q39" s="468"/>
    </row>
    <row r="40" spans="2:17" ht="13.5" customHeight="1">
      <c r="B40" s="17"/>
      <c r="D40" s="216"/>
      <c r="E40" s="17"/>
      <c r="F40" s="216"/>
      <c r="G40" s="223"/>
      <c r="H40" s="23"/>
      <c r="I40" s="17"/>
      <c r="J40" s="225"/>
      <c r="K40" s="218"/>
      <c r="L40" s="448"/>
      <c r="M40" s="448"/>
      <c r="N40" s="351"/>
      <c r="O40" s="17"/>
      <c r="P40" s="468"/>
      <c r="Q40" s="468"/>
    </row>
    <row r="41" spans="2:17" ht="13.5" customHeight="1">
      <c r="B41" s="17" t="s">
        <v>103</v>
      </c>
      <c r="D41" s="216">
        <v>0</v>
      </c>
      <c r="E41" s="17"/>
      <c r="F41" s="216">
        <v>0</v>
      </c>
      <c r="G41" s="223"/>
      <c r="H41" s="221">
        <v>0</v>
      </c>
      <c r="I41" s="17"/>
      <c r="J41" s="225">
        <v>0</v>
      </c>
      <c r="K41" s="218"/>
      <c r="L41" s="448">
        <f>((D41*F41)-H41)*J41</f>
        <v>0</v>
      </c>
      <c r="M41" s="448"/>
      <c r="N41" s="351">
        <v>0</v>
      </c>
      <c r="O41" s="17"/>
      <c r="P41" s="468">
        <f aca="true" t="shared" si="1" ref="P41:P47">L41-N41</f>
        <v>0</v>
      </c>
      <c r="Q41" s="468"/>
    </row>
    <row r="42" spans="2:17" ht="12.75" customHeight="1">
      <c r="B42" s="17"/>
      <c r="D42" s="216"/>
      <c r="E42" s="17"/>
      <c r="F42" s="216"/>
      <c r="G42" s="223"/>
      <c r="H42" s="23"/>
      <c r="I42" s="17"/>
      <c r="J42" s="225"/>
      <c r="K42" s="218"/>
      <c r="L42" s="448"/>
      <c r="M42" s="448"/>
      <c r="N42" s="351"/>
      <c r="O42" s="17"/>
      <c r="P42" s="468"/>
      <c r="Q42" s="468"/>
    </row>
    <row r="43" spans="2:17" ht="13.5" customHeight="1">
      <c r="B43" s="17" t="s">
        <v>122</v>
      </c>
      <c r="D43" s="216">
        <v>0</v>
      </c>
      <c r="E43" s="17"/>
      <c r="F43" s="216">
        <v>0</v>
      </c>
      <c r="G43" s="223"/>
      <c r="H43" s="221">
        <v>0</v>
      </c>
      <c r="I43" s="17"/>
      <c r="J43" s="225">
        <v>0</v>
      </c>
      <c r="K43" s="218"/>
      <c r="L43" s="448">
        <f>((D43*F43)-H43)*J43</f>
        <v>0</v>
      </c>
      <c r="M43" s="448"/>
      <c r="N43" s="351">
        <v>0</v>
      </c>
      <c r="O43" s="17"/>
      <c r="P43" s="468">
        <f t="shared" si="1"/>
        <v>0</v>
      </c>
      <c r="Q43" s="468"/>
    </row>
    <row r="44" spans="2:17" ht="12.75" customHeight="1">
      <c r="B44" s="17"/>
      <c r="D44" s="216"/>
      <c r="E44" s="17"/>
      <c r="F44" s="216"/>
      <c r="G44" s="223"/>
      <c r="H44" s="23"/>
      <c r="I44" s="17"/>
      <c r="J44" s="225"/>
      <c r="K44" s="218"/>
      <c r="L44" s="448"/>
      <c r="M44" s="448"/>
      <c r="N44" s="351"/>
      <c r="O44" s="17"/>
      <c r="P44" s="468"/>
      <c r="Q44" s="468"/>
    </row>
    <row r="45" spans="2:17" ht="13.5" customHeight="1">
      <c r="B45" s="17" t="s">
        <v>123</v>
      </c>
      <c r="D45" s="216">
        <v>0</v>
      </c>
      <c r="E45" s="17"/>
      <c r="F45" s="216">
        <v>0</v>
      </c>
      <c r="G45" s="223"/>
      <c r="H45" s="221">
        <v>0</v>
      </c>
      <c r="I45" s="17"/>
      <c r="J45" s="225">
        <v>0</v>
      </c>
      <c r="K45" s="218"/>
      <c r="L45" s="448">
        <f>((D45*F45)-H45)*J45</f>
        <v>0</v>
      </c>
      <c r="M45" s="448"/>
      <c r="N45" s="351">
        <v>0</v>
      </c>
      <c r="O45" s="17"/>
      <c r="P45" s="468">
        <f t="shared" si="1"/>
        <v>0</v>
      </c>
      <c r="Q45" s="468"/>
    </row>
    <row r="46" spans="2:17" ht="12.75" customHeight="1">
      <c r="B46" s="17"/>
      <c r="D46" s="216"/>
      <c r="E46" s="17"/>
      <c r="F46" s="216"/>
      <c r="G46" s="223"/>
      <c r="H46" s="23"/>
      <c r="I46" s="17"/>
      <c r="J46" s="225"/>
      <c r="K46" s="218"/>
      <c r="L46" s="448"/>
      <c r="M46" s="448"/>
      <c r="N46" s="351"/>
      <c r="O46" s="17"/>
      <c r="P46" s="468"/>
      <c r="Q46" s="468"/>
    </row>
    <row r="47" spans="2:17" ht="12.75">
      <c r="B47" s="17" t="s">
        <v>36</v>
      </c>
      <c r="D47" s="216">
        <v>0</v>
      </c>
      <c r="E47" s="17"/>
      <c r="F47" s="216">
        <v>0</v>
      </c>
      <c r="G47" s="223"/>
      <c r="H47" s="221">
        <v>0</v>
      </c>
      <c r="I47" s="17"/>
      <c r="J47" s="225">
        <v>0</v>
      </c>
      <c r="K47" s="218"/>
      <c r="L47" s="448">
        <f>((D47*F47)-H47)*J47</f>
        <v>0</v>
      </c>
      <c r="M47" s="448"/>
      <c r="N47" s="351">
        <v>0</v>
      </c>
      <c r="O47" s="17"/>
      <c r="P47" s="468">
        <f t="shared" si="1"/>
        <v>0</v>
      </c>
      <c r="Q47" s="468"/>
    </row>
    <row r="48" spans="2:17" ht="13.5" thickBot="1">
      <c r="B48" s="17" t="s">
        <v>124</v>
      </c>
      <c r="D48" s="17"/>
      <c r="E48" s="17"/>
      <c r="F48" s="17"/>
      <c r="G48" s="17"/>
      <c r="H48" s="17"/>
      <c r="I48" s="17"/>
      <c r="J48" s="17"/>
      <c r="K48" s="17"/>
      <c r="L48" s="449"/>
      <c r="M48" s="449"/>
      <c r="N48" s="331"/>
      <c r="O48" s="17"/>
      <c r="P48" s="461"/>
      <c r="Q48" s="461"/>
    </row>
    <row r="49" spans="2:17" ht="12.75">
      <c r="B49"/>
      <c r="F49"/>
      <c r="G49"/>
      <c r="I49"/>
      <c r="K49" t="s">
        <v>12</v>
      </c>
      <c r="L49" s="453">
        <f>SUM(L39:M48)</f>
        <v>0</v>
      </c>
      <c r="M49" s="453"/>
      <c r="N49" s="332">
        <f>SUM(N39:N48)</f>
        <v>0</v>
      </c>
      <c r="P49" s="462">
        <f>SUM(P39:Q48)</f>
        <v>0</v>
      </c>
      <c r="Q49" s="463"/>
    </row>
    <row r="50" spans="2:13" ht="12.75">
      <c r="B50"/>
      <c r="F50"/>
      <c r="G50"/>
      <c r="I50"/>
      <c r="L50" s="303"/>
      <c r="M50" s="167"/>
    </row>
    <row r="51" spans="2:17" ht="13.5" customHeight="1">
      <c r="B51" s="104" t="s">
        <v>360</v>
      </c>
      <c r="F51"/>
      <c r="G51"/>
      <c r="I51"/>
      <c r="L51" s="480"/>
      <c r="M51" s="480"/>
      <c r="N51" s="339"/>
      <c r="P51" s="340"/>
      <c r="Q51" s="340"/>
    </row>
    <row r="52" spans="2:17" ht="12.75" customHeight="1">
      <c r="B52" s="102" t="s">
        <v>318</v>
      </c>
      <c r="D52" s="106" t="s">
        <v>319</v>
      </c>
      <c r="E52" t="s">
        <v>112</v>
      </c>
      <c r="F52" s="304" t="s">
        <v>320</v>
      </c>
      <c r="G52" s="304"/>
      <c r="I52" s="334" t="s">
        <v>330</v>
      </c>
      <c r="L52" s="333" t="s">
        <v>329</v>
      </c>
      <c r="M52" s="343" t="s">
        <v>325</v>
      </c>
      <c r="N52" s="341" t="s">
        <v>326</v>
      </c>
      <c r="O52" s="6" t="s">
        <v>327</v>
      </c>
      <c r="P52" s="473" t="s">
        <v>340</v>
      </c>
      <c r="Q52" s="473"/>
    </row>
    <row r="53" spans="2:17" ht="15" customHeight="1">
      <c r="B53" s="102"/>
      <c r="D53" s="106"/>
      <c r="F53" s="304"/>
      <c r="G53" s="304"/>
      <c r="H53" s="318"/>
      <c r="I53" s="485" t="s">
        <v>120</v>
      </c>
      <c r="J53" s="485"/>
      <c r="L53" s="330" t="s">
        <v>121</v>
      </c>
      <c r="M53" s="305"/>
      <c r="N53" s="342" t="s">
        <v>331</v>
      </c>
      <c r="P53" s="474"/>
      <c r="Q53" s="474"/>
    </row>
    <row r="54" spans="2:13" ht="12.75">
      <c r="B54" s="17"/>
      <c r="C54" s="17"/>
      <c r="D54" s="17"/>
      <c r="E54" s="17"/>
      <c r="F54" s="17"/>
      <c r="G54" s="17"/>
      <c r="H54" s="17"/>
      <c r="I54" s="17"/>
      <c r="J54" s="17"/>
      <c r="K54" s="17"/>
      <c r="L54" s="306"/>
      <c r="M54" s="167"/>
    </row>
    <row r="55" spans="2:17" ht="12.75">
      <c r="B55" s="307"/>
      <c r="C55" s="17"/>
      <c r="D55" s="308">
        <v>0</v>
      </c>
      <c r="E55" s="161"/>
      <c r="F55" s="475">
        <v>0</v>
      </c>
      <c r="G55" s="475"/>
      <c r="H55" s="476">
        <v>0</v>
      </c>
      <c r="I55" s="476"/>
      <c r="J55" s="476"/>
      <c r="K55" s="476"/>
      <c r="L55" s="448">
        <f aca="true" t="shared" si="2" ref="L55:N60">D55*F55*H55</f>
        <v>0</v>
      </c>
      <c r="M55" s="448"/>
      <c r="N55" s="311">
        <f t="shared" si="2"/>
        <v>0</v>
      </c>
      <c r="O55" s="17"/>
      <c r="P55" s="460">
        <f aca="true" t="shared" si="3" ref="P55:P60">L55-N55</f>
        <v>0</v>
      </c>
      <c r="Q55" s="460"/>
    </row>
    <row r="56" spans="2:17" ht="12.75">
      <c r="B56" s="307"/>
      <c r="C56" s="17"/>
      <c r="D56" s="308">
        <v>0</v>
      </c>
      <c r="E56" s="161"/>
      <c r="F56" s="475">
        <v>0</v>
      </c>
      <c r="G56" s="475"/>
      <c r="H56" s="476">
        <v>0</v>
      </c>
      <c r="I56" s="476"/>
      <c r="J56" s="476"/>
      <c r="K56" s="476"/>
      <c r="L56" s="448">
        <f t="shared" si="2"/>
        <v>0</v>
      </c>
      <c r="M56" s="448"/>
      <c r="N56" s="311">
        <f t="shared" si="2"/>
        <v>0</v>
      </c>
      <c r="O56" s="17"/>
      <c r="P56" s="460">
        <f t="shared" si="3"/>
        <v>0</v>
      </c>
      <c r="Q56" s="460"/>
    </row>
    <row r="57" spans="2:17" ht="12.75" customHeight="1">
      <c r="B57" s="307"/>
      <c r="C57" s="17"/>
      <c r="D57" s="308">
        <v>0</v>
      </c>
      <c r="E57" s="161"/>
      <c r="F57" s="475">
        <v>0</v>
      </c>
      <c r="G57" s="475"/>
      <c r="H57" s="476">
        <v>0</v>
      </c>
      <c r="I57" s="476"/>
      <c r="J57" s="476"/>
      <c r="K57" s="476"/>
      <c r="L57" s="448">
        <f t="shared" si="2"/>
        <v>0</v>
      </c>
      <c r="M57" s="448"/>
      <c r="N57" s="311">
        <f t="shared" si="2"/>
        <v>0</v>
      </c>
      <c r="O57" s="17"/>
      <c r="P57" s="460">
        <f t="shared" si="3"/>
        <v>0</v>
      </c>
      <c r="Q57" s="460"/>
    </row>
    <row r="58" spans="2:17" ht="12.75">
      <c r="B58" s="307"/>
      <c r="C58" s="17"/>
      <c r="D58" s="308">
        <v>0</v>
      </c>
      <c r="E58" s="161"/>
      <c r="F58" s="475">
        <v>0</v>
      </c>
      <c r="G58" s="475"/>
      <c r="H58" s="476">
        <v>0</v>
      </c>
      <c r="I58" s="476"/>
      <c r="J58" s="476"/>
      <c r="K58" s="476"/>
      <c r="L58" s="448">
        <f t="shared" si="2"/>
        <v>0</v>
      </c>
      <c r="M58" s="448"/>
      <c r="N58" s="311">
        <f t="shared" si="2"/>
        <v>0</v>
      </c>
      <c r="O58" s="17"/>
      <c r="P58" s="460">
        <f t="shared" si="3"/>
        <v>0</v>
      </c>
      <c r="Q58" s="460"/>
    </row>
    <row r="59" spans="2:17" ht="12.75">
      <c r="B59" s="307"/>
      <c r="C59" s="17"/>
      <c r="D59" s="308">
        <v>0</v>
      </c>
      <c r="E59" s="161"/>
      <c r="F59" s="475">
        <v>0</v>
      </c>
      <c r="G59" s="475"/>
      <c r="H59" s="476">
        <v>0</v>
      </c>
      <c r="I59" s="476"/>
      <c r="J59" s="476"/>
      <c r="K59" s="476"/>
      <c r="L59" s="448">
        <f t="shared" si="2"/>
        <v>0</v>
      </c>
      <c r="M59" s="448"/>
      <c r="N59" s="311">
        <f t="shared" si="2"/>
        <v>0</v>
      </c>
      <c r="O59" s="17"/>
      <c r="P59" s="460">
        <f t="shared" si="3"/>
        <v>0</v>
      </c>
      <c r="Q59" s="460"/>
    </row>
    <row r="60" spans="2:17" ht="13.5" thickBot="1">
      <c r="B60" s="307"/>
      <c r="C60" s="17"/>
      <c r="D60" s="308">
        <v>0</v>
      </c>
      <c r="E60" s="161"/>
      <c r="F60" s="475">
        <v>0</v>
      </c>
      <c r="G60" s="475"/>
      <c r="H60" s="476">
        <v>0</v>
      </c>
      <c r="I60" s="476"/>
      <c r="J60" s="476"/>
      <c r="K60" s="476"/>
      <c r="L60" s="449">
        <f t="shared" si="2"/>
        <v>0</v>
      </c>
      <c r="M60" s="449"/>
      <c r="N60" s="312">
        <f t="shared" si="2"/>
        <v>0</v>
      </c>
      <c r="O60" s="17"/>
      <c r="P60" s="465">
        <f t="shared" si="3"/>
        <v>0</v>
      </c>
      <c r="Q60" s="465"/>
    </row>
    <row r="61" spans="2:17" ht="12.75">
      <c r="B61" s="161"/>
      <c r="C61" s="17"/>
      <c r="D61" s="308"/>
      <c r="E61" s="161"/>
      <c r="F61" s="309"/>
      <c r="G61" s="309"/>
      <c r="H61" s="310"/>
      <c r="I61" s="310"/>
      <c r="J61" s="310"/>
      <c r="K61" s="313" t="s">
        <v>12</v>
      </c>
      <c r="L61" s="466">
        <f>SUM(L55:L60)</f>
        <v>0</v>
      </c>
      <c r="M61" s="466"/>
      <c r="N61" s="311">
        <f>SUM(N55:N60)</f>
        <v>0</v>
      </c>
      <c r="P61" s="460">
        <v>0</v>
      </c>
      <c r="Q61" s="460"/>
    </row>
    <row r="62" spans="2:12" ht="12.75">
      <c r="B62" s="17"/>
      <c r="C62" s="17"/>
      <c r="D62" s="161"/>
      <c r="E62" s="161"/>
      <c r="F62" s="161"/>
      <c r="G62" s="161"/>
      <c r="H62" s="16"/>
      <c r="I62" s="16"/>
      <c r="J62" s="16"/>
      <c r="K62" s="16"/>
      <c r="L62" s="17"/>
    </row>
    <row r="63" spans="2:13" ht="15">
      <c r="B63" s="477" t="s">
        <v>125</v>
      </c>
      <c r="C63" s="477"/>
      <c r="D63" s="477"/>
      <c r="E63" t="s">
        <v>232</v>
      </c>
      <c r="F63"/>
      <c r="G63"/>
      <c r="I63" s="478"/>
      <c r="J63" s="478"/>
      <c r="K63" s="478"/>
      <c r="L63" s="478"/>
      <c r="M63" s="478"/>
    </row>
    <row r="64" spans="2:15" ht="15">
      <c r="B64"/>
      <c r="C64" s="108"/>
      <c r="D64" s="122" t="s">
        <v>129</v>
      </c>
      <c r="E64" s="122"/>
      <c r="F64" s="122"/>
      <c r="G64" s="112"/>
      <c r="H64" s="112" t="s">
        <v>126</v>
      </c>
      <c r="J64" s="122" t="s">
        <v>287</v>
      </c>
      <c r="K64" s="122"/>
      <c r="N64" s="122" t="s">
        <v>127</v>
      </c>
      <c r="O64" s="122"/>
    </row>
    <row r="65" spans="1:12" ht="15" customHeight="1">
      <c r="A65" s="452" t="s">
        <v>346</v>
      </c>
      <c r="B65" s="452"/>
      <c r="C65" s="452"/>
      <c r="D65" s="452"/>
      <c r="E65" s="452"/>
      <c r="F65" s="452"/>
      <c r="G65" s="109"/>
      <c r="H65" s="110" t="s">
        <v>128</v>
      </c>
      <c r="I65" s="109"/>
      <c r="J65" s="110"/>
      <c r="L65" s="110"/>
    </row>
    <row r="66" spans="2:9" ht="12.75">
      <c r="B66"/>
      <c r="C66" s="106"/>
      <c r="D66" s="102"/>
      <c r="F66"/>
      <c r="G66"/>
      <c r="I66"/>
    </row>
    <row r="67" spans="2:14" ht="13.5" thickBot="1">
      <c r="B67" s="17" t="s">
        <v>101</v>
      </c>
      <c r="C67" s="227"/>
      <c r="D67" s="228"/>
      <c r="E67" s="229"/>
      <c r="F67" s="229"/>
      <c r="G67" s="229"/>
      <c r="H67" s="250">
        <v>0</v>
      </c>
      <c r="I67" s="161"/>
      <c r="J67" s="459"/>
      <c r="K67" s="459"/>
      <c r="L67" s="459"/>
      <c r="M67" s="17"/>
      <c r="N67" s="221">
        <v>0</v>
      </c>
    </row>
    <row r="68" spans="2:14" ht="13.5" thickBot="1">
      <c r="B68" s="17" t="s">
        <v>103</v>
      </c>
      <c r="C68" s="227"/>
      <c r="D68" s="228"/>
      <c r="E68" s="229"/>
      <c r="F68" s="229"/>
      <c r="G68" s="229"/>
      <c r="H68" s="250">
        <v>0</v>
      </c>
      <c r="I68" s="161"/>
      <c r="J68" s="459"/>
      <c r="K68" s="459"/>
      <c r="L68" s="459"/>
      <c r="M68" s="17"/>
      <c r="N68" s="221">
        <v>0</v>
      </c>
    </row>
    <row r="69" spans="2:14" ht="14.25" customHeight="1" thickBot="1">
      <c r="B69" s="17" t="s">
        <v>122</v>
      </c>
      <c r="C69" s="227"/>
      <c r="D69" s="228"/>
      <c r="E69" s="229"/>
      <c r="F69" s="229"/>
      <c r="G69" s="229"/>
      <c r="H69" s="250">
        <v>0</v>
      </c>
      <c r="I69" s="161"/>
      <c r="J69" s="459"/>
      <c r="K69" s="459"/>
      <c r="L69" s="459"/>
      <c r="M69" s="17"/>
      <c r="N69" s="221">
        <v>0</v>
      </c>
    </row>
    <row r="70" spans="2:14" ht="13.5" thickBot="1">
      <c r="B70" s="17" t="s">
        <v>123</v>
      </c>
      <c r="C70" s="227"/>
      <c r="D70" s="230"/>
      <c r="E70" s="229"/>
      <c r="F70" s="229"/>
      <c r="G70" s="229"/>
      <c r="H70" s="250">
        <v>0</v>
      </c>
      <c r="I70" s="161"/>
      <c r="J70" s="459"/>
      <c r="K70" s="459"/>
      <c r="L70" s="459"/>
      <c r="M70" s="17"/>
      <c r="N70" s="221">
        <v>0</v>
      </c>
    </row>
    <row r="71" spans="2:14" ht="13.5" thickBot="1">
      <c r="B71" s="17" t="s">
        <v>36</v>
      </c>
      <c r="C71" s="17"/>
      <c r="D71" s="228"/>
      <c r="E71" s="229"/>
      <c r="F71" s="229"/>
      <c r="G71" s="229"/>
      <c r="H71" s="250">
        <v>0</v>
      </c>
      <c r="I71" s="161"/>
      <c r="J71" s="464"/>
      <c r="K71" s="464"/>
      <c r="L71" s="464"/>
      <c r="M71" s="17"/>
      <c r="N71" s="221">
        <v>0</v>
      </c>
    </row>
    <row r="72" spans="10:12" ht="12.75">
      <c r="J72" s="454"/>
      <c r="K72" s="454"/>
      <c r="L72" s="454"/>
    </row>
  </sheetData>
  <sheetProtection selectLockedCells="1"/>
  <mergeCells count="103">
    <mergeCell ref="H16:M16"/>
    <mergeCell ref="P39:Q39"/>
    <mergeCell ref="P52:Q53"/>
    <mergeCell ref="N10:O10"/>
    <mergeCell ref="N12:O12"/>
    <mergeCell ref="H15:J15"/>
    <mergeCell ref="K15:M15"/>
    <mergeCell ref="I53:J53"/>
    <mergeCell ref="N19:N20"/>
    <mergeCell ref="P19:Q20"/>
    <mergeCell ref="B63:D63"/>
    <mergeCell ref="I63:M63"/>
    <mergeCell ref="E10:F10"/>
    <mergeCell ref="E12:F12"/>
    <mergeCell ref="E14:F14"/>
    <mergeCell ref="E16:F16"/>
    <mergeCell ref="M19:M20"/>
    <mergeCell ref="F56:G56"/>
    <mergeCell ref="F57:G57"/>
    <mergeCell ref="L51:M51"/>
    <mergeCell ref="F59:G59"/>
    <mergeCell ref="F60:G60"/>
    <mergeCell ref="H55:K55"/>
    <mergeCell ref="H56:K56"/>
    <mergeCell ref="H57:K57"/>
    <mergeCell ref="H58:K58"/>
    <mergeCell ref="H59:K59"/>
    <mergeCell ref="H60:K60"/>
    <mergeCell ref="F55:G55"/>
    <mergeCell ref="N36:N37"/>
    <mergeCell ref="P36:Q37"/>
    <mergeCell ref="P30:Q30"/>
    <mergeCell ref="P31:Q31"/>
    <mergeCell ref="P32:Q32"/>
    <mergeCell ref="F58:G58"/>
    <mergeCell ref="P55:Q55"/>
    <mergeCell ref="P56:Q56"/>
    <mergeCell ref="P57:Q57"/>
    <mergeCell ref="P47:Q47"/>
    <mergeCell ref="P28:Q28"/>
    <mergeCell ref="P29:Q29"/>
    <mergeCell ref="P44:Q44"/>
    <mergeCell ref="P45:Q45"/>
    <mergeCell ref="P46:Q46"/>
    <mergeCell ref="P40:Q40"/>
    <mergeCell ref="P41:Q41"/>
    <mergeCell ref="P42:Q42"/>
    <mergeCell ref="P43:Q43"/>
    <mergeCell ref="P33:Q33"/>
    <mergeCell ref="P22:Q22"/>
    <mergeCell ref="P23:Q23"/>
    <mergeCell ref="P24:Q24"/>
    <mergeCell ref="P25:Q25"/>
    <mergeCell ref="P26:Q26"/>
    <mergeCell ref="P27:Q27"/>
    <mergeCell ref="P58:Q58"/>
    <mergeCell ref="P48:Q48"/>
    <mergeCell ref="P49:Q49"/>
    <mergeCell ref="J71:L71"/>
    <mergeCell ref="P59:Q59"/>
    <mergeCell ref="P60:Q60"/>
    <mergeCell ref="P61:Q61"/>
    <mergeCell ref="L59:M59"/>
    <mergeCell ref="L60:M60"/>
    <mergeCell ref="L61:M61"/>
    <mergeCell ref="J72:L72"/>
    <mergeCell ref="L5:O5"/>
    <mergeCell ref="L6:O6"/>
    <mergeCell ref="D3:E3"/>
    <mergeCell ref="D5:E5"/>
    <mergeCell ref="J3:K3"/>
    <mergeCell ref="J67:L67"/>
    <mergeCell ref="J68:L68"/>
    <mergeCell ref="J69:L69"/>
    <mergeCell ref="J70:L70"/>
    <mergeCell ref="A65:F65"/>
    <mergeCell ref="L39:M39"/>
    <mergeCell ref="L41:M41"/>
    <mergeCell ref="L43:M43"/>
    <mergeCell ref="L45:M45"/>
    <mergeCell ref="L47:M47"/>
    <mergeCell ref="L49:M49"/>
    <mergeCell ref="L56:M56"/>
    <mergeCell ref="L57:M57"/>
    <mergeCell ref="L58:M58"/>
    <mergeCell ref="L26:M26"/>
    <mergeCell ref="L27:M27"/>
    <mergeCell ref="L28:M28"/>
    <mergeCell ref="L29:M29"/>
    <mergeCell ref="L22:M22"/>
    <mergeCell ref="L23:M23"/>
    <mergeCell ref="L24:M24"/>
    <mergeCell ref="L25:M25"/>
    <mergeCell ref="L30:M30"/>
    <mergeCell ref="L31:M31"/>
    <mergeCell ref="L32:M32"/>
    <mergeCell ref="L55:M55"/>
    <mergeCell ref="L40:M40"/>
    <mergeCell ref="L42:M42"/>
    <mergeCell ref="L44:M44"/>
    <mergeCell ref="L46:M46"/>
    <mergeCell ref="L48:M48"/>
    <mergeCell ref="L33:M33"/>
  </mergeCells>
  <printOptions/>
  <pageMargins left="0.25" right="0.27" top="0.59" bottom="1" header="0.5" footer="0.5"/>
  <pageSetup fitToHeight="1" fitToWidth="1" horizontalDpi="600" verticalDpi="600" orientation="portrait" scale="72" r:id="rId1"/>
  <headerFooter alignWithMargins="0">
    <oddHeader>&amp;R8</oddHeader>
    <oddFooter>&amp;Cwww.firstmerchants.com</oddFooter>
  </headerFooter>
</worksheet>
</file>

<file path=xl/worksheets/sheet9.xml><?xml version="1.0" encoding="utf-8"?>
<worksheet xmlns="http://schemas.openxmlformats.org/spreadsheetml/2006/main" xmlns:r="http://schemas.openxmlformats.org/officeDocument/2006/relationships">
  <dimension ref="B1:J47"/>
  <sheetViews>
    <sheetView tabSelected="1" zoomScalePageLayoutView="0" workbookViewId="0" topLeftCell="A1">
      <selection activeCell="O28" sqref="O28"/>
    </sheetView>
  </sheetViews>
  <sheetFormatPr defaultColWidth="9.140625" defaultRowHeight="12.75"/>
  <cols>
    <col min="1" max="1" width="1.421875" style="0" customWidth="1"/>
  </cols>
  <sheetData>
    <row r="1" spans="2:5" ht="15.75">
      <c r="B1" s="314" t="s">
        <v>356</v>
      </c>
      <c r="C1" s="19"/>
      <c r="D1" s="19"/>
      <c r="E1" s="19"/>
    </row>
    <row r="2" spans="2:5" ht="12.75">
      <c r="B2" s="316" t="s">
        <v>358</v>
      </c>
      <c r="C2" s="19"/>
      <c r="D2" s="19"/>
      <c r="E2" s="19"/>
    </row>
    <row r="3" spans="2:5" ht="12.75" customHeight="1">
      <c r="B3" s="316" t="s">
        <v>323</v>
      </c>
      <c r="C3" s="19"/>
      <c r="D3" s="19"/>
      <c r="E3" s="19"/>
    </row>
    <row r="4" spans="2:5" ht="12.75" customHeight="1">
      <c r="B4" s="316"/>
      <c r="C4" s="19"/>
      <c r="D4" s="19"/>
      <c r="E4" s="19"/>
    </row>
    <row r="5" spans="2:10" ht="12.75" customHeight="1">
      <c r="B5" s="315" t="s">
        <v>291</v>
      </c>
      <c r="C5" s="350"/>
      <c r="D5" s="350"/>
      <c r="E5" s="493" t="s">
        <v>324</v>
      </c>
      <c r="F5" s="494"/>
      <c r="G5" s="490" t="s">
        <v>341</v>
      </c>
      <c r="H5" s="490"/>
      <c r="I5" s="491" t="s">
        <v>342</v>
      </c>
      <c r="J5" s="492"/>
    </row>
    <row r="6" spans="2:10" ht="12.75" customHeight="1">
      <c r="B6" s="488"/>
      <c r="C6" s="489"/>
      <c r="D6" s="489"/>
      <c r="E6" s="487"/>
      <c r="F6" s="487"/>
      <c r="G6" s="486"/>
      <c r="H6" s="486"/>
      <c r="I6" s="486"/>
      <c r="J6" s="486"/>
    </row>
    <row r="7" spans="2:10" ht="12.75" customHeight="1">
      <c r="B7" s="488"/>
      <c r="C7" s="489"/>
      <c r="D7" s="489"/>
      <c r="E7" s="487"/>
      <c r="F7" s="487"/>
      <c r="G7" s="486"/>
      <c r="H7" s="486"/>
      <c r="I7" s="486"/>
      <c r="J7" s="486"/>
    </row>
    <row r="8" spans="2:10" ht="12.75" customHeight="1">
      <c r="B8" s="488"/>
      <c r="C8" s="489"/>
      <c r="D8" s="489"/>
      <c r="E8" s="487"/>
      <c r="F8" s="487"/>
      <c r="G8" s="486"/>
      <c r="H8" s="486"/>
      <c r="I8" s="486"/>
      <c r="J8" s="486"/>
    </row>
    <row r="9" spans="2:10" ht="12.75" customHeight="1">
      <c r="B9" s="488"/>
      <c r="C9" s="489"/>
      <c r="D9" s="489"/>
      <c r="E9" s="487"/>
      <c r="F9" s="487"/>
      <c r="G9" s="486"/>
      <c r="H9" s="486"/>
      <c r="I9" s="486"/>
      <c r="J9" s="486"/>
    </row>
    <row r="10" spans="2:10" ht="12.75" customHeight="1">
      <c r="B10" s="488"/>
      <c r="C10" s="489"/>
      <c r="D10" s="489"/>
      <c r="E10" s="487"/>
      <c r="F10" s="487"/>
      <c r="G10" s="486"/>
      <c r="H10" s="486"/>
      <c r="I10" s="486"/>
      <c r="J10" s="486"/>
    </row>
    <row r="11" spans="2:10" ht="12.75" customHeight="1">
      <c r="B11" s="488"/>
      <c r="C11" s="489"/>
      <c r="D11" s="489"/>
      <c r="E11" s="487"/>
      <c r="F11" s="487"/>
      <c r="G11" s="486"/>
      <c r="H11" s="486"/>
      <c r="I11" s="486"/>
      <c r="J11" s="486"/>
    </row>
    <row r="12" spans="2:10" ht="12.75" customHeight="1">
      <c r="B12" s="488"/>
      <c r="C12" s="489"/>
      <c r="D12" s="489"/>
      <c r="E12" s="487"/>
      <c r="F12" s="487"/>
      <c r="G12" s="486"/>
      <c r="H12" s="486"/>
      <c r="I12" s="486"/>
      <c r="J12" s="486"/>
    </row>
    <row r="13" spans="2:10" ht="12.75" customHeight="1">
      <c r="B13" s="7"/>
      <c r="C13" s="7"/>
      <c r="D13" s="7"/>
      <c r="E13" s="7"/>
      <c r="F13" s="7"/>
      <c r="G13" s="317"/>
      <c r="H13" s="317"/>
      <c r="I13" s="317"/>
      <c r="J13" s="317"/>
    </row>
    <row r="14" spans="2:10" ht="12.75" customHeight="1">
      <c r="B14" s="321"/>
      <c r="C14" s="321"/>
      <c r="D14" s="321"/>
      <c r="E14" s="321"/>
      <c r="F14" s="321"/>
      <c r="G14" s="322"/>
      <c r="H14" s="322"/>
      <c r="I14" s="322"/>
      <c r="J14" s="322"/>
    </row>
    <row r="15" spans="2:10" ht="12.75" customHeight="1">
      <c r="B15" s="168"/>
      <c r="C15" s="168"/>
      <c r="D15" s="168"/>
      <c r="E15" s="168"/>
      <c r="F15" s="168"/>
      <c r="G15" s="323"/>
      <c r="H15" s="323"/>
      <c r="I15" s="323"/>
      <c r="J15" s="323"/>
    </row>
    <row r="16" spans="2:5" ht="15.75">
      <c r="B16" s="314" t="s">
        <v>357</v>
      </c>
      <c r="C16" s="19"/>
      <c r="D16" s="19"/>
      <c r="E16" s="19"/>
    </row>
    <row r="17" ht="12.75">
      <c r="B17" s="316" t="s">
        <v>359</v>
      </c>
    </row>
    <row r="18" spans="2:10" ht="12.75">
      <c r="B18" s="490" t="s">
        <v>291</v>
      </c>
      <c r="C18" s="490"/>
      <c r="D18" s="490"/>
      <c r="E18" s="490"/>
      <c r="F18" s="490"/>
      <c r="G18" s="490" t="s">
        <v>341</v>
      </c>
      <c r="H18" s="490"/>
      <c r="I18" s="491" t="s">
        <v>343</v>
      </c>
      <c r="J18" s="492"/>
    </row>
    <row r="19" spans="2:10" ht="12.75">
      <c r="B19" s="495" t="s">
        <v>292</v>
      </c>
      <c r="C19" s="495"/>
      <c r="D19" s="495"/>
      <c r="E19" s="495"/>
      <c r="F19" s="495"/>
      <c r="G19" s="486"/>
      <c r="H19" s="486"/>
      <c r="I19" s="486"/>
      <c r="J19" s="486"/>
    </row>
    <row r="20" spans="2:10" ht="12.75">
      <c r="B20" s="380" t="s">
        <v>294</v>
      </c>
      <c r="C20" s="381"/>
      <c r="D20" s="381"/>
      <c r="E20" s="381"/>
      <c r="F20" s="382"/>
      <c r="G20" s="486"/>
      <c r="H20" s="486"/>
      <c r="I20" s="486"/>
      <c r="J20" s="486"/>
    </row>
    <row r="21" spans="2:10" ht="12.75">
      <c r="B21" s="380" t="s">
        <v>55</v>
      </c>
      <c r="C21" s="381"/>
      <c r="D21" s="381"/>
      <c r="E21" s="381"/>
      <c r="F21" s="382"/>
      <c r="G21" s="486"/>
      <c r="H21" s="486"/>
      <c r="I21" s="486"/>
      <c r="J21" s="486"/>
    </row>
    <row r="22" spans="2:10" ht="12.75">
      <c r="B22" s="495" t="s">
        <v>295</v>
      </c>
      <c r="C22" s="495"/>
      <c r="D22" s="495"/>
      <c r="E22" s="495"/>
      <c r="F22" s="495"/>
      <c r="G22" s="486"/>
      <c r="H22" s="486"/>
      <c r="I22" s="486"/>
      <c r="J22" s="486"/>
    </row>
    <row r="23" spans="2:10" ht="12.75">
      <c r="B23" s="495" t="s">
        <v>293</v>
      </c>
      <c r="C23" s="495"/>
      <c r="D23" s="495"/>
      <c r="E23" s="495"/>
      <c r="F23" s="495"/>
      <c r="G23" s="486"/>
      <c r="H23" s="486"/>
      <c r="I23" s="486"/>
      <c r="J23" s="486"/>
    </row>
    <row r="24" spans="2:10" ht="12.75">
      <c r="B24" s="495"/>
      <c r="C24" s="495"/>
      <c r="D24" s="495"/>
      <c r="E24" s="495"/>
      <c r="F24" s="495"/>
      <c r="G24" s="486"/>
      <c r="H24" s="486"/>
      <c r="I24" s="486"/>
      <c r="J24" s="486"/>
    </row>
    <row r="25" spans="2:10" ht="12.75">
      <c r="B25" s="496"/>
      <c r="C25" s="496"/>
      <c r="D25" s="496"/>
      <c r="E25" s="496"/>
      <c r="F25" s="496"/>
      <c r="G25" s="486"/>
      <c r="H25" s="486"/>
      <c r="I25" s="486"/>
      <c r="J25" s="486"/>
    </row>
    <row r="26" spans="2:10" ht="12.75">
      <c r="B26" s="7"/>
      <c r="C26" s="7"/>
      <c r="D26" s="7"/>
      <c r="E26" s="7"/>
      <c r="F26" s="7"/>
      <c r="G26" s="7"/>
      <c r="H26" s="7"/>
      <c r="I26" s="7"/>
      <c r="J26" s="7"/>
    </row>
    <row r="28" spans="2:10" ht="12.75">
      <c r="B28" s="490" t="s">
        <v>296</v>
      </c>
      <c r="C28" s="490"/>
      <c r="D28" s="490"/>
      <c r="E28" s="490"/>
      <c r="F28" s="490"/>
      <c r="G28" s="490" t="s">
        <v>341</v>
      </c>
      <c r="H28" s="490"/>
      <c r="I28" s="490" t="s">
        <v>342</v>
      </c>
      <c r="J28" s="490"/>
    </row>
    <row r="29" spans="2:10" ht="12.75">
      <c r="B29" s="495" t="s">
        <v>297</v>
      </c>
      <c r="C29" s="495"/>
      <c r="D29" s="495"/>
      <c r="E29" s="495"/>
      <c r="F29" s="495"/>
      <c r="G29" s="486"/>
      <c r="H29" s="486"/>
      <c r="I29" s="486"/>
      <c r="J29" s="486"/>
    </row>
    <row r="30" spans="2:10" ht="12.75">
      <c r="B30" s="495" t="s">
        <v>298</v>
      </c>
      <c r="C30" s="495"/>
      <c r="D30" s="495"/>
      <c r="E30" s="495"/>
      <c r="F30" s="495"/>
      <c r="G30" s="486"/>
      <c r="H30" s="486"/>
      <c r="I30" s="486"/>
      <c r="J30" s="486"/>
    </row>
    <row r="31" spans="2:10" ht="12.75">
      <c r="B31" s="495" t="s">
        <v>299</v>
      </c>
      <c r="C31" s="495"/>
      <c r="D31" s="495"/>
      <c r="E31" s="495"/>
      <c r="F31" s="495"/>
      <c r="G31" s="486"/>
      <c r="H31" s="486"/>
      <c r="I31" s="486"/>
      <c r="J31" s="486"/>
    </row>
    <row r="32" spans="2:10" ht="12.75">
      <c r="B32" s="495" t="s">
        <v>300</v>
      </c>
      <c r="C32" s="495"/>
      <c r="D32" s="495"/>
      <c r="E32" s="495"/>
      <c r="F32" s="495"/>
      <c r="G32" s="486"/>
      <c r="H32" s="486"/>
      <c r="I32" s="486"/>
      <c r="J32" s="486"/>
    </row>
    <row r="33" spans="2:10" ht="12.75">
      <c r="B33" s="495" t="s">
        <v>301</v>
      </c>
      <c r="C33" s="495"/>
      <c r="D33" s="495"/>
      <c r="E33" s="495"/>
      <c r="F33" s="495"/>
      <c r="G33" s="486"/>
      <c r="H33" s="486"/>
      <c r="I33" s="486"/>
      <c r="J33" s="486"/>
    </row>
    <row r="34" spans="2:10" ht="12.75">
      <c r="B34" s="495" t="s">
        <v>302</v>
      </c>
      <c r="C34" s="495"/>
      <c r="D34" s="495"/>
      <c r="E34" s="495"/>
      <c r="F34" s="495"/>
      <c r="G34" s="486"/>
      <c r="H34" s="486"/>
      <c r="I34" s="486"/>
      <c r="J34" s="486"/>
    </row>
    <row r="35" spans="2:10" ht="12.75">
      <c r="B35" s="495" t="s">
        <v>303</v>
      </c>
      <c r="C35" s="495"/>
      <c r="D35" s="495"/>
      <c r="E35" s="495"/>
      <c r="F35" s="495"/>
      <c r="G35" s="486"/>
      <c r="H35" s="486"/>
      <c r="I35" s="486"/>
      <c r="J35" s="486"/>
    </row>
    <row r="36" spans="2:10" ht="12.75">
      <c r="B36" s="497"/>
      <c r="C36" s="497"/>
      <c r="D36" s="497"/>
      <c r="E36" s="497"/>
      <c r="F36" s="497"/>
      <c r="G36" s="486"/>
      <c r="H36" s="486"/>
      <c r="I36" s="486"/>
      <c r="J36" s="486"/>
    </row>
    <row r="37" spans="2:10" ht="12.75">
      <c r="B37" s="497"/>
      <c r="C37" s="497"/>
      <c r="D37" s="497"/>
      <c r="E37" s="497"/>
      <c r="F37" s="497"/>
      <c r="G37" s="486"/>
      <c r="H37" s="486"/>
      <c r="I37" s="486"/>
      <c r="J37" s="486"/>
    </row>
    <row r="38" spans="2:10" ht="12.75">
      <c r="B38" s="269"/>
      <c r="C38" s="269"/>
      <c r="D38" s="269"/>
      <c r="E38" s="269"/>
      <c r="F38" s="269"/>
      <c r="G38" s="7"/>
      <c r="H38" s="7"/>
      <c r="I38" s="7"/>
      <c r="J38" s="7"/>
    </row>
    <row r="40" spans="2:8" ht="12.75">
      <c r="B40" s="499"/>
      <c r="C40" s="499"/>
      <c r="D40" s="499"/>
      <c r="E40" s="499"/>
      <c r="F40" s="499"/>
      <c r="G40" s="498" t="s">
        <v>347</v>
      </c>
      <c r="H40" s="498"/>
    </row>
    <row r="41" spans="2:8" ht="12.75">
      <c r="B41" s="495" t="s">
        <v>315</v>
      </c>
      <c r="C41" s="495"/>
      <c r="D41" s="495"/>
      <c r="E41" s="495"/>
      <c r="F41" s="495"/>
      <c r="G41" s="486"/>
      <c r="H41" s="486"/>
    </row>
    <row r="42" spans="2:8" ht="12.75">
      <c r="B42" s="495" t="s">
        <v>304</v>
      </c>
      <c r="C42" s="495"/>
      <c r="D42" s="495"/>
      <c r="E42" s="495"/>
      <c r="F42" s="495"/>
      <c r="G42" s="486"/>
      <c r="H42" s="486"/>
    </row>
    <row r="43" spans="2:8" ht="12.75">
      <c r="B43" s="495" t="s">
        <v>305</v>
      </c>
      <c r="C43" s="495"/>
      <c r="D43" s="495"/>
      <c r="E43" s="495"/>
      <c r="F43" s="495"/>
      <c r="G43" s="486"/>
      <c r="H43" s="486"/>
    </row>
    <row r="44" spans="2:8" ht="12.75">
      <c r="B44" s="495" t="s">
        <v>306</v>
      </c>
      <c r="C44" s="495"/>
      <c r="D44" s="495"/>
      <c r="E44" s="495"/>
      <c r="F44" s="495"/>
      <c r="G44" s="486"/>
      <c r="H44" s="486"/>
    </row>
    <row r="45" spans="2:8" ht="12.75">
      <c r="B45" s="495" t="s">
        <v>307</v>
      </c>
      <c r="C45" s="495"/>
      <c r="D45" s="495"/>
      <c r="E45" s="495"/>
      <c r="F45" s="495"/>
      <c r="G45" s="486"/>
      <c r="H45" s="486"/>
    </row>
    <row r="46" spans="2:8" ht="12.75">
      <c r="B46" s="497"/>
      <c r="C46" s="497"/>
      <c r="D46" s="497"/>
      <c r="E46" s="497"/>
      <c r="F46" s="497"/>
      <c r="G46" s="486"/>
      <c r="H46" s="486"/>
    </row>
    <row r="47" spans="2:8" ht="12.75">
      <c r="B47" s="496"/>
      <c r="C47" s="496"/>
      <c r="D47" s="496"/>
      <c r="E47" s="496"/>
      <c r="F47" s="496"/>
      <c r="G47" s="486"/>
      <c r="H47" s="486"/>
    </row>
  </sheetData>
  <sheetProtection/>
  <mergeCells count="101">
    <mergeCell ref="B47:F47"/>
    <mergeCell ref="G42:H42"/>
    <mergeCell ref="G43:H43"/>
    <mergeCell ref="G45:H45"/>
    <mergeCell ref="B37:F37"/>
    <mergeCell ref="G37:H37"/>
    <mergeCell ref="G46:H46"/>
    <mergeCell ref="G47:H47"/>
    <mergeCell ref="B42:F42"/>
    <mergeCell ref="B43:F43"/>
    <mergeCell ref="B44:F44"/>
    <mergeCell ref="B45:F45"/>
    <mergeCell ref="B46:F46"/>
    <mergeCell ref="I37:J37"/>
    <mergeCell ref="B41:F41"/>
    <mergeCell ref="G40:H40"/>
    <mergeCell ref="G41:H41"/>
    <mergeCell ref="B40:F40"/>
    <mergeCell ref="G44:H44"/>
    <mergeCell ref="B36:F36"/>
    <mergeCell ref="G36:H36"/>
    <mergeCell ref="I36:J36"/>
    <mergeCell ref="B28:F28"/>
    <mergeCell ref="G28:H28"/>
    <mergeCell ref="I28:J28"/>
    <mergeCell ref="B34:F34"/>
    <mergeCell ref="G34:H34"/>
    <mergeCell ref="I34:J34"/>
    <mergeCell ref="B35:F35"/>
    <mergeCell ref="G35:H35"/>
    <mergeCell ref="I35:J35"/>
    <mergeCell ref="B32:F32"/>
    <mergeCell ref="G32:H32"/>
    <mergeCell ref="I32:J32"/>
    <mergeCell ref="B33:F33"/>
    <mergeCell ref="G33:H33"/>
    <mergeCell ref="I33:J33"/>
    <mergeCell ref="B30:F30"/>
    <mergeCell ref="G30:H30"/>
    <mergeCell ref="I30:J30"/>
    <mergeCell ref="B31:F31"/>
    <mergeCell ref="G31:H31"/>
    <mergeCell ref="I31:J31"/>
    <mergeCell ref="I24:J24"/>
    <mergeCell ref="I25:J25"/>
    <mergeCell ref="B29:F29"/>
    <mergeCell ref="G29:H29"/>
    <mergeCell ref="I29:J29"/>
    <mergeCell ref="B25:F25"/>
    <mergeCell ref="G24:H24"/>
    <mergeCell ref="G25:H25"/>
    <mergeCell ref="G23:H23"/>
    <mergeCell ref="I19:J19"/>
    <mergeCell ref="I20:J20"/>
    <mergeCell ref="I21:J21"/>
    <mergeCell ref="I22:J22"/>
    <mergeCell ref="I23:J23"/>
    <mergeCell ref="I18:J18"/>
    <mergeCell ref="G18:H18"/>
    <mergeCell ref="G19:H19"/>
    <mergeCell ref="G20:H20"/>
    <mergeCell ref="G21:H21"/>
    <mergeCell ref="G22:H22"/>
    <mergeCell ref="B23:F23"/>
    <mergeCell ref="B18:F18"/>
    <mergeCell ref="B19:F19"/>
    <mergeCell ref="B24:F24"/>
    <mergeCell ref="B21:F21"/>
    <mergeCell ref="B20:F20"/>
    <mergeCell ref="E5:F5"/>
    <mergeCell ref="E6:F6"/>
    <mergeCell ref="B6:D6"/>
    <mergeCell ref="B22:F22"/>
    <mergeCell ref="E7:F7"/>
    <mergeCell ref="E8:F8"/>
    <mergeCell ref="B7:D7"/>
    <mergeCell ref="B8:D8"/>
    <mergeCell ref="E9:F9"/>
    <mergeCell ref="E10:F10"/>
    <mergeCell ref="G7:H7"/>
    <mergeCell ref="I7:J7"/>
    <mergeCell ref="G8:H8"/>
    <mergeCell ref="I8:J8"/>
    <mergeCell ref="G5:H5"/>
    <mergeCell ref="I5:J5"/>
    <mergeCell ref="G6:H6"/>
    <mergeCell ref="I6:J6"/>
    <mergeCell ref="B9:D9"/>
    <mergeCell ref="B10:D10"/>
    <mergeCell ref="G9:H9"/>
    <mergeCell ref="I9:J9"/>
    <mergeCell ref="G10:H10"/>
    <mergeCell ref="I10:J10"/>
    <mergeCell ref="G12:H12"/>
    <mergeCell ref="I12:J12"/>
    <mergeCell ref="E11:F11"/>
    <mergeCell ref="E12:F12"/>
    <mergeCell ref="B11:D11"/>
    <mergeCell ref="B12:D12"/>
    <mergeCell ref="G11:H11"/>
    <mergeCell ref="I11:J11"/>
  </mergeCells>
  <printOptions/>
  <pageMargins left="0.75" right="0.75" top="1" bottom="1" header="0.5" footer="0.5"/>
  <pageSetup horizontalDpi="600" verticalDpi="600" orientation="portrait" r:id="rId1"/>
  <headerFooter alignWithMargins="0">
    <oddHeader>&amp;R9</oddHeader>
    <oddFooter>&amp;Cwww.firstmerchants.com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Winter Enterprises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Winter</dc:creator>
  <cp:keywords/>
  <dc:description/>
  <cp:lastModifiedBy>Joy Willis</cp:lastModifiedBy>
  <cp:lastPrinted>2017-12-18T20:19:20Z</cp:lastPrinted>
  <dcterms:created xsi:type="dcterms:W3CDTF">2003-10-31T14:23:53Z</dcterms:created>
  <dcterms:modified xsi:type="dcterms:W3CDTF">2019-02-06T19:21:55Z</dcterms:modified>
  <cp:category/>
  <cp:version/>
  <cp:contentType/>
  <cp:contentStatus/>
</cp:coreProperties>
</file>